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60" windowWidth="19875" windowHeight="771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C17" i="1" l="1"/>
  <c r="D17" i="1"/>
  <c r="E17" i="1"/>
  <c r="F17" i="1"/>
  <c r="G17" i="1"/>
  <c r="H17" i="1"/>
  <c r="I17" i="1"/>
  <c r="J17" i="1"/>
  <c r="K17" i="1"/>
  <c r="L17" i="1"/>
  <c r="M17" i="1"/>
  <c r="N17" i="1"/>
  <c r="O17" i="1"/>
  <c r="B17" i="1"/>
  <c r="R16" i="1"/>
  <c r="Q16" i="1"/>
  <c r="R15" i="1"/>
  <c r="Q15" i="1"/>
  <c r="R14" i="1"/>
  <c r="Q14" i="1"/>
  <c r="R13" i="1"/>
  <c r="Q13" i="1"/>
  <c r="R12" i="1"/>
  <c r="Q12" i="1"/>
  <c r="R11" i="1"/>
  <c r="Q11" i="1"/>
  <c r="R10" i="1"/>
  <c r="Q10" i="1"/>
  <c r="R9" i="1"/>
  <c r="Q9" i="1"/>
  <c r="R8" i="1"/>
  <c r="Q8" i="1"/>
  <c r="R7" i="1"/>
  <c r="Q7" i="1"/>
  <c r="R6" i="1"/>
  <c r="Q6" i="1"/>
  <c r="R5" i="1"/>
  <c r="Q5" i="1"/>
  <c r="R17" i="1" l="1"/>
  <c r="Q17" i="1"/>
</calcChain>
</file>

<file path=xl/sharedStrings.xml><?xml version="1.0" encoding="utf-8"?>
<sst xmlns="http://schemas.openxmlformats.org/spreadsheetml/2006/main" count="89" uniqueCount="81">
  <si>
    <t>F</t>
  </si>
  <si>
    <t>Total</t>
  </si>
  <si>
    <t>Na2O</t>
  </si>
  <si>
    <t>Al2O3</t>
  </si>
  <si>
    <t>SiO2</t>
  </si>
  <si>
    <t>K2O</t>
  </si>
  <si>
    <t>CaO</t>
  </si>
  <si>
    <t>TiO2</t>
  </si>
  <si>
    <t>MnO</t>
  </si>
  <si>
    <t>Fe2O3</t>
  </si>
  <si>
    <t>ZrO2</t>
  </si>
  <si>
    <t>BaO</t>
  </si>
  <si>
    <t>average</t>
  </si>
  <si>
    <t>STD</t>
  </si>
  <si>
    <t>SnO2</t>
  </si>
  <si>
    <t>R120164</t>
  </si>
  <si>
    <t>katayamalite</t>
  </si>
  <si>
    <t>Operation conditions:</t>
  </si>
  <si>
    <t>20 nA</t>
  </si>
  <si>
    <t>15kV</t>
  </si>
  <si>
    <t xml:space="preserve">Beam Size : 10 µm </t>
  </si>
  <si>
    <t xml:space="preserve">Oxide 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</si>
  <si>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</si>
  <si>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</si>
  <si>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</si>
  <si>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</si>
  <si>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</si>
  <si>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</si>
  <si>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</si>
  <si>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</si>
  <si>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</si>
  <si>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</si>
  <si>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</si>
  <si>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</si>
  <si>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</si>
  <si>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>#14</t>
  </si>
  <si>
    <t xml:space="preserve">ideal </t>
  </si>
  <si>
    <r>
      <t>Cameca</t>
    </r>
    <r>
      <rPr>
        <sz val="11"/>
        <color rgb="FF222222"/>
        <rFont val="Calibri"/>
        <family val="2"/>
        <scheme val="minor"/>
      </rPr>
      <t> SX100 electron </t>
    </r>
    <r>
      <rPr>
        <sz val="11"/>
        <color rgb="FF000000"/>
        <rFont val="Calibri"/>
        <family val="2"/>
        <scheme val="minor"/>
      </rPr>
      <t>microprobe</t>
    </r>
  </si>
  <si>
    <r>
      <t>KLi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Ca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Ti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(SiO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)</t>
    </r>
    <r>
      <rPr>
        <vertAlign val="subscript"/>
        <sz val="11"/>
        <color rgb="FF333333"/>
        <rFont val="Calibri"/>
        <family val="2"/>
        <scheme val="minor"/>
      </rPr>
      <t>12</t>
    </r>
    <r>
      <rPr>
        <sz val="11"/>
        <color rgb="FF333333"/>
        <rFont val="Calibri"/>
        <family val="2"/>
        <scheme val="minor"/>
      </rPr>
      <t>(OH)</t>
    </r>
    <r>
      <rPr>
        <vertAlign val="subscript"/>
        <sz val="11"/>
        <color rgb="FF333333"/>
        <rFont val="Calibri"/>
        <family val="2"/>
        <scheme val="minor"/>
      </rPr>
      <t>2</t>
    </r>
  </si>
  <si>
    <t>measured</t>
  </si>
  <si>
    <r>
      <t>(K</t>
    </r>
    <r>
      <rPr>
        <vertAlign val="subscript"/>
        <sz val="11"/>
        <color theme="1"/>
        <rFont val="Calibri"/>
        <family val="2"/>
        <scheme val="minor"/>
      </rPr>
      <t>0.89</t>
    </r>
    <r>
      <rPr>
        <sz val="11"/>
        <color theme="1"/>
        <rFont val="Calibri"/>
        <family val="2"/>
        <scheme val="minor"/>
      </rPr>
      <t>Na</t>
    </r>
    <r>
      <rPr>
        <vertAlign val="subscript"/>
        <sz val="11"/>
        <color theme="1"/>
        <rFont val="Calibri"/>
        <family val="2"/>
        <scheme val="minor"/>
      </rPr>
      <t>0.12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Σ1.01</t>
    </r>
    <r>
      <rPr>
        <sz val="11"/>
        <color theme="1"/>
        <rFont val="Calibri"/>
        <family val="2"/>
        <scheme val="minor"/>
      </rPr>
      <t>Li</t>
    </r>
    <r>
      <rPr>
        <vertAlign val="subscript"/>
        <sz val="11"/>
        <color theme="1"/>
        <rFont val="Calibri"/>
        <family val="2"/>
        <scheme val="minor"/>
      </rPr>
      <t>3.21</t>
    </r>
    <r>
      <rPr>
        <sz val="11"/>
        <color theme="1"/>
        <rFont val="Calibri"/>
        <family val="2"/>
        <scheme val="minor"/>
      </rPr>
      <t>(Ca</t>
    </r>
    <r>
      <rPr>
        <vertAlign val="subscript"/>
        <sz val="11"/>
        <color theme="1"/>
        <rFont val="Calibri"/>
        <family val="2"/>
        <scheme val="minor"/>
      </rPr>
      <t>6.87</t>
    </r>
    <r>
      <rPr>
        <sz val="11"/>
        <color theme="1"/>
        <rFont val="Calibri"/>
        <family val="2"/>
        <scheme val="minor"/>
      </rPr>
      <t>Mn</t>
    </r>
    <r>
      <rPr>
        <vertAlign val="subscript"/>
        <sz val="11"/>
        <color theme="1"/>
        <rFont val="Calibri"/>
        <family val="2"/>
        <scheme val="minor"/>
      </rPr>
      <t>0.05</t>
    </r>
    <r>
      <rPr>
        <sz val="11"/>
        <color theme="1"/>
        <rFont val="Calibri"/>
        <family val="2"/>
        <scheme val="minor"/>
      </rPr>
      <t>Ba</t>
    </r>
    <r>
      <rPr>
        <vertAlign val="subscript"/>
        <sz val="11"/>
        <color theme="1"/>
        <rFont val="Calibri"/>
        <family val="2"/>
        <scheme val="minor"/>
      </rPr>
      <t>0.02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Σ6.93</t>
    </r>
    <r>
      <rPr>
        <sz val="11"/>
        <color theme="1"/>
        <rFont val="Calibri"/>
        <family val="2"/>
        <scheme val="minor"/>
      </rPr>
      <t>(Ti</t>
    </r>
    <r>
      <rPr>
        <vertAlign val="subscript"/>
        <sz val="11"/>
        <color theme="1"/>
        <rFont val="Calibri"/>
        <family val="2"/>
        <scheme val="minor"/>
      </rPr>
      <t>1.79</t>
    </r>
    <r>
      <rPr>
        <sz val="11"/>
        <color theme="1"/>
        <rFont val="Calibri"/>
        <family val="2"/>
        <scheme val="minor"/>
      </rPr>
      <t>Zr</t>
    </r>
    <r>
      <rPr>
        <vertAlign val="subscript"/>
        <sz val="11"/>
        <color theme="1"/>
        <rFont val="Calibri"/>
        <family val="2"/>
        <scheme val="minor"/>
      </rPr>
      <t>0.14</t>
    </r>
    <r>
      <rPr>
        <sz val="11"/>
        <color theme="1"/>
        <rFont val="Calibri"/>
        <family val="2"/>
        <scheme val="minor"/>
      </rPr>
      <t>Fe</t>
    </r>
    <r>
      <rPr>
        <vertAlign val="subscript"/>
        <sz val="11"/>
        <color theme="1"/>
        <rFont val="Calibri"/>
        <family val="2"/>
        <scheme val="minor"/>
      </rPr>
      <t>0.04</t>
    </r>
    <r>
      <rPr>
        <sz val="11"/>
        <color theme="1"/>
        <rFont val="Calibri"/>
        <family val="2"/>
        <scheme val="minor"/>
      </rPr>
      <t>Sn</t>
    </r>
    <r>
      <rPr>
        <vertAlign val="subscript"/>
        <sz val="11"/>
        <color theme="1"/>
        <rFont val="Calibri"/>
        <family val="2"/>
        <scheme val="minor"/>
      </rPr>
      <t>0.02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Σ1.99</t>
    </r>
    <r>
      <rPr>
        <sz val="11"/>
        <color theme="1"/>
        <rFont val="Calibri"/>
        <family val="2"/>
        <scheme val="minor"/>
      </rPr>
      <t>(SiO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(OH</t>
    </r>
    <r>
      <rPr>
        <vertAlign val="subscript"/>
        <sz val="11"/>
        <color theme="1"/>
        <rFont val="Calibri"/>
        <family val="2"/>
        <scheme val="minor"/>
      </rPr>
      <t>1.55</t>
    </r>
    <r>
      <rPr>
        <sz val="11"/>
        <color theme="1"/>
        <rFont val="Calibri"/>
        <family val="2"/>
        <scheme val="minor"/>
      </rPr>
      <t>F</t>
    </r>
    <r>
      <rPr>
        <vertAlign val="subscript"/>
        <sz val="11"/>
        <color theme="1"/>
        <rFont val="Calibri"/>
        <family val="2"/>
        <scheme val="minor"/>
      </rPr>
      <t>0.45</t>
    </r>
    <r>
      <rPr>
        <sz val="11"/>
        <color theme="1"/>
        <rFont val="Calibri"/>
        <family val="2"/>
        <scheme val="minor"/>
      </rPr>
      <t>)</t>
    </r>
  </si>
  <si>
    <t>Elements</t>
  </si>
  <si>
    <t>Xtal</t>
  </si>
  <si>
    <t>TAP</t>
  </si>
  <si>
    <t>LPET</t>
  </si>
  <si>
    <t xml:space="preserve">Standard Name :   </t>
  </si>
  <si>
    <t xml:space="preserve"> F  On MgF2 </t>
  </si>
  <si>
    <t xml:space="preserve"> Na On albite-Cr </t>
  </si>
  <si>
    <t xml:space="preserve"> Al, Si, K  On kspar-OR1 </t>
  </si>
  <si>
    <t xml:space="preserve"> Ca On wollast </t>
  </si>
  <si>
    <t xml:space="preserve"> Ti On rutile1 </t>
  </si>
  <si>
    <t xml:space="preserve"> Mn On rhod791 </t>
  </si>
  <si>
    <t xml:space="preserve"> Fe On fayalite </t>
  </si>
  <si>
    <t xml:space="preserve"> Zr On ZrO2 </t>
  </si>
  <si>
    <t xml:space="preserve"> Ba On NBS_K458 </t>
  </si>
  <si>
    <t xml:space="preserve"> Sn On SnO2 </t>
  </si>
  <si>
    <t xml:space="preserve">Standard composition :   </t>
  </si>
  <si>
    <t xml:space="preserve"> MgF2 = Mg : 39.01%, F  : 60.99% </t>
  </si>
  <si>
    <t xml:space="preserve"> albite-Cr = Si : 31.96%, Al : 10.39%, Fe : 0.01%, Ca : 0.01%, Na : 8.77%, K  : 0.02%, O  : 48.72% </t>
  </si>
  <si>
    <t xml:space="preserve"> kspar-OR1 = Si : 30.1%, Al : 9.83%, Fe : 0.02%, Na : 0.85%, K  : 12.39%, Ba : 0.73%, Sr : 0.03%, Rb : 0.03%, H  : 0.01%, O  : 46.04% </t>
  </si>
  <si>
    <t xml:space="preserve"> wollast = Si : 24.18%, Ca : 34.5%, O  : 41.32% </t>
  </si>
  <si>
    <t xml:space="preserve"> rutile1 = Ti : 59.93%, O  : 40.06% </t>
  </si>
  <si>
    <t xml:space="preserve"> rhod791 = Si : 21.66%, Ti : 0.01%, Al : 0.02%, Fe : 2.1%, Mn : 36.14%, Mg : 0.58%, Ca : 2.69%, O  : 37.28% </t>
  </si>
  <si>
    <t xml:space="preserve"> fayalite = Si : 13.84%, Ti : 0.01%, Al : 0.05%, Fe : 52.24%, Mn : 1.55%, Mg : 0.06%, Ca : 0.21%, Zn : 0.38%, O  : 31.45% </t>
  </si>
  <si>
    <t xml:space="preserve"> ZrO2 = Zr : 72.55%, Hf : 1.57%, Mg : 0.03%, Ti : 0.02%, Ca : 0.01%, O  : 25.77% </t>
  </si>
  <si>
    <t xml:space="preserve"> NBS_K458 = Si : 23.05%, Ba : 41.79%, Zn : 3.01%, O  : 31.87% </t>
  </si>
  <si>
    <t xml:space="preserve"> SnO2 = Sn : 78.77%, O  : 21.23% </t>
  </si>
  <si>
    <t>PET</t>
  </si>
  <si>
    <t>LIF</t>
  </si>
  <si>
    <t>F  Kα</t>
  </si>
  <si>
    <t>Si Kα</t>
  </si>
  <si>
    <t>K  Kα</t>
  </si>
  <si>
    <t>Ti Kα</t>
  </si>
  <si>
    <t>Mn Kα</t>
  </si>
  <si>
    <t>Fe Kα</t>
  </si>
  <si>
    <t>Zr Lα</t>
  </si>
  <si>
    <t>Sn Lα</t>
  </si>
  <si>
    <t>Na Kα</t>
  </si>
  <si>
    <t>Al Kα</t>
  </si>
  <si>
    <t>Ca Kα</t>
  </si>
  <si>
    <t>Ba Lα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</si>
</sst>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222222"/>
      <name val="Calibri"/>
      <family val="2"/>
      <scheme val="minor"/>
    </font>
    <font>
      <sz val="11"/>
      <color rgb="FF333333"/>
      <name val="Calibri"/>
      <family val="2"/>
      <scheme val="minor"/>
    </font>
    <font>
      <vertAlign val="subscript"/>
      <sz val="11"/>
      <color rgb="FF333333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Font="1"/>
    <xf numFmtId="164" fontId="2" fillId="0" borderId="0" xfId="0" applyNumberFormat="1" applyFont="1"/>
    <xf numFmtId="164" fontId="0" fillId="0" borderId="0" xfId="0" applyNumberFormat="1" applyFont="1"/>
    <xf numFmtId="2" fontId="0" fillId="0" borderId="0" xfId="0" applyNumberFormat="1" applyFont="1"/>
    <xf numFmtId="0" fontId="1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tabSelected="1" workbookViewId="0">
      <selection activeCell="F39" sqref="F39"/>
    </sheetView>
  </sheetViews>
  <sheetFormatPr defaultRowHeight="15" x14ac:dyDescent="0.25"/>
  <sheetData>
    <row r="1" spans="1:19" s="2" customFormat="1" x14ac:dyDescent="0.25">
      <c r="A1" s="2" t="s">
        <v>15</v>
      </c>
      <c r="B1" s="2" t="s">
        <v>16</v>
      </c>
    </row>
    <row r="2" spans="1:19" s="2" customFormat="1" x14ac:dyDescent="0.25">
      <c r="A2" s="2" t="s">
        <v>17</v>
      </c>
      <c r="B2" s="2" t="s">
        <v>19</v>
      </c>
      <c r="C2" s="2" t="s">
        <v>18</v>
      </c>
      <c r="D2" s="2" t="s">
        <v>20</v>
      </c>
      <c r="G2" s="6" t="s">
        <v>37</v>
      </c>
    </row>
    <row r="3" spans="1:19" s="2" customFormat="1" x14ac:dyDescent="0.25">
      <c r="G3" s="6"/>
    </row>
    <row r="4" spans="1:19" s="2" customFormat="1" x14ac:dyDescent="0.25">
      <c r="A4" s="4" t="s">
        <v>21</v>
      </c>
      <c r="B4" s="4" t="s">
        <v>22</v>
      </c>
      <c r="C4" s="4" t="s">
        <v>23</v>
      </c>
      <c r="D4" s="4" t="s">
        <v>24</v>
      </c>
      <c r="E4" s="4" t="s">
        <v>25</v>
      </c>
      <c r="F4" s="4" t="s">
        <v>26</v>
      </c>
      <c r="G4" s="4" t="s">
        <v>27</v>
      </c>
      <c r="H4" s="4" t="s">
        <v>28</v>
      </c>
      <c r="I4" s="4" t="s">
        <v>29</v>
      </c>
      <c r="J4" s="4" t="s">
        <v>30</v>
      </c>
      <c r="K4" s="4" t="s">
        <v>31</v>
      </c>
      <c r="L4" s="4" t="s">
        <v>32</v>
      </c>
      <c r="M4" s="4" t="s">
        <v>33</v>
      </c>
      <c r="N4" s="4" t="s">
        <v>34</v>
      </c>
      <c r="O4" s="4" t="s">
        <v>35</v>
      </c>
      <c r="P4" s="4"/>
      <c r="Q4" s="4" t="s">
        <v>12</v>
      </c>
      <c r="R4" s="4" t="s">
        <v>13</v>
      </c>
      <c r="S4" s="3"/>
    </row>
    <row r="5" spans="1:19" s="2" customFormat="1" x14ac:dyDescent="0.25">
      <c r="A5" s="4" t="s">
        <v>0</v>
      </c>
      <c r="B5" s="1">
        <v>0.66</v>
      </c>
      <c r="C5" s="1">
        <v>0.28000000000000003</v>
      </c>
      <c r="D5" s="1">
        <v>0.52</v>
      </c>
      <c r="E5" s="1">
        <v>0.13</v>
      </c>
      <c r="F5" s="1">
        <v>0.65</v>
      </c>
      <c r="G5" s="1">
        <v>0.49</v>
      </c>
      <c r="H5" s="1">
        <v>0.72</v>
      </c>
      <c r="I5" s="1">
        <v>0.86</v>
      </c>
      <c r="J5" s="1">
        <v>0.69</v>
      </c>
      <c r="K5" s="1">
        <v>0.8</v>
      </c>
      <c r="L5" s="1">
        <v>0.41</v>
      </c>
      <c r="M5" s="1">
        <v>0.64</v>
      </c>
      <c r="N5" s="1">
        <v>0.54</v>
      </c>
      <c r="O5" s="1">
        <v>1.1100000000000001</v>
      </c>
      <c r="P5" s="1"/>
      <c r="Q5" s="5">
        <f>AVERAGE(B5:O5)</f>
        <v>0.6071428571428571</v>
      </c>
      <c r="R5" s="5">
        <f>STDEV(B5:O5)</f>
        <v>0.2447425200060282</v>
      </c>
      <c r="S5" s="3"/>
    </row>
    <row r="6" spans="1:19" s="2" customFormat="1" x14ac:dyDescent="0.25">
      <c r="A6" s="4" t="s">
        <v>2</v>
      </c>
      <c r="B6" s="1">
        <v>0.31</v>
      </c>
      <c r="C6" s="1">
        <v>0.18</v>
      </c>
      <c r="D6" s="1">
        <v>0.19</v>
      </c>
      <c r="E6" s="1">
        <v>0.28000000000000003</v>
      </c>
      <c r="F6" s="1">
        <v>0.28000000000000003</v>
      </c>
      <c r="G6" s="1">
        <v>0.37</v>
      </c>
      <c r="H6" s="1">
        <v>0.24</v>
      </c>
      <c r="I6" s="1">
        <v>0.17</v>
      </c>
      <c r="J6" s="1">
        <v>0.26</v>
      </c>
      <c r="K6" s="1">
        <v>0.26</v>
      </c>
      <c r="L6" s="1">
        <v>0.18</v>
      </c>
      <c r="M6" s="1">
        <v>0.32</v>
      </c>
      <c r="N6" s="1">
        <v>0.33</v>
      </c>
      <c r="O6" s="1">
        <v>0.25</v>
      </c>
      <c r="P6" s="1"/>
      <c r="Q6" s="5">
        <f>AVERAGE(B6:O6)</f>
        <v>0.25857142857142856</v>
      </c>
      <c r="R6" s="5">
        <f>STDEV(B6:O6)</f>
        <v>6.2123591809719637E-2</v>
      </c>
      <c r="S6" s="3"/>
    </row>
    <row r="7" spans="1:19" s="2" customFormat="1" x14ac:dyDescent="0.25">
      <c r="A7" s="4" t="s">
        <v>3</v>
      </c>
      <c r="B7" s="1">
        <v>0.02</v>
      </c>
      <c r="C7" s="1">
        <v>0.01</v>
      </c>
      <c r="D7" s="1">
        <v>0.02</v>
      </c>
      <c r="E7" s="1">
        <v>0.01</v>
      </c>
      <c r="F7" s="1">
        <v>0.02</v>
      </c>
      <c r="G7" s="1">
        <v>0</v>
      </c>
      <c r="H7" s="1">
        <v>0.01</v>
      </c>
      <c r="I7" s="1">
        <v>0.02</v>
      </c>
      <c r="J7" s="1">
        <v>0.02</v>
      </c>
      <c r="K7" s="1">
        <v>0</v>
      </c>
      <c r="L7" s="1">
        <v>0</v>
      </c>
      <c r="M7" s="1">
        <v>0</v>
      </c>
      <c r="N7" s="1">
        <v>0.01</v>
      </c>
      <c r="O7" s="1">
        <v>0.01</v>
      </c>
      <c r="P7" s="1"/>
      <c r="Q7" s="5">
        <f>AVERAGE(B7:O7)</f>
        <v>1.0714285714285716E-2</v>
      </c>
      <c r="R7" s="5">
        <f>STDEV(B7:O7)</f>
        <v>8.2874193016474456E-3</v>
      </c>
      <c r="S7" s="3"/>
    </row>
    <row r="8" spans="1:19" s="2" customFormat="1" x14ac:dyDescent="0.25">
      <c r="A8" s="4" t="s">
        <v>4</v>
      </c>
      <c r="B8" s="1">
        <v>51.09</v>
      </c>
      <c r="C8" s="1">
        <v>51.18</v>
      </c>
      <c r="D8" s="1">
        <v>50.87</v>
      </c>
      <c r="E8" s="1">
        <v>51.11</v>
      </c>
      <c r="F8" s="1">
        <v>51.18</v>
      </c>
      <c r="G8" s="1">
        <v>51.16</v>
      </c>
      <c r="H8" s="1">
        <v>50.81</v>
      </c>
      <c r="I8" s="1">
        <v>51.07</v>
      </c>
      <c r="J8" s="1">
        <v>51.24</v>
      </c>
      <c r="K8" s="1">
        <v>50.89</v>
      </c>
      <c r="L8" s="1">
        <v>50.88</v>
      </c>
      <c r="M8" s="1">
        <v>51.03</v>
      </c>
      <c r="N8" s="1">
        <v>50.92</v>
      </c>
      <c r="O8" s="1">
        <v>50.94</v>
      </c>
      <c r="P8" s="1"/>
      <c r="Q8" s="5">
        <f>AVERAGE(B8:O8)</f>
        <v>51.026428571428561</v>
      </c>
      <c r="R8" s="5">
        <f>STDEV(B8:O8)</f>
        <v>0.13970337493071847</v>
      </c>
      <c r="S8" s="3"/>
    </row>
    <row r="9" spans="1:19" s="2" customFormat="1" x14ac:dyDescent="0.25">
      <c r="A9" s="4" t="s">
        <v>5</v>
      </c>
      <c r="B9" s="1">
        <v>3.01</v>
      </c>
      <c r="C9" s="1">
        <v>3.02</v>
      </c>
      <c r="D9" s="1">
        <v>3.01</v>
      </c>
      <c r="E9" s="1">
        <v>2.99</v>
      </c>
      <c r="F9" s="1">
        <v>2.99</v>
      </c>
      <c r="G9" s="1">
        <v>3.04</v>
      </c>
      <c r="H9" s="1">
        <v>3.03</v>
      </c>
      <c r="I9" s="1">
        <v>3.06</v>
      </c>
      <c r="J9" s="1">
        <v>2.97</v>
      </c>
      <c r="K9" s="1">
        <v>2.98</v>
      </c>
      <c r="L9" s="1">
        <v>2.93</v>
      </c>
      <c r="M9" s="1">
        <v>2.95</v>
      </c>
      <c r="N9" s="1">
        <v>2.94</v>
      </c>
      <c r="O9" s="1">
        <v>2.96</v>
      </c>
      <c r="P9" s="1"/>
      <c r="Q9" s="5">
        <f>AVERAGE(B9:O9)</f>
        <v>2.9914285714285715</v>
      </c>
      <c r="R9" s="5">
        <f>STDEV(B9:O9)</f>
        <v>3.8998450236889116E-2</v>
      </c>
      <c r="S9" s="3"/>
    </row>
    <row r="10" spans="1:19" s="2" customFormat="1" x14ac:dyDescent="0.25">
      <c r="A10" s="4" t="s">
        <v>6</v>
      </c>
      <c r="B10" s="1">
        <v>27.28</v>
      </c>
      <c r="C10" s="1">
        <v>27.28</v>
      </c>
      <c r="D10" s="1">
        <v>27.21</v>
      </c>
      <c r="E10" s="1">
        <v>27.36</v>
      </c>
      <c r="F10" s="1">
        <v>27.45</v>
      </c>
      <c r="G10" s="1">
        <v>27.2</v>
      </c>
      <c r="H10" s="1">
        <v>26.98</v>
      </c>
      <c r="I10" s="1">
        <v>27.28</v>
      </c>
      <c r="J10" s="1">
        <v>27.34</v>
      </c>
      <c r="K10" s="1">
        <v>27.29</v>
      </c>
      <c r="L10" s="1">
        <v>27.32</v>
      </c>
      <c r="M10" s="1">
        <v>27.23</v>
      </c>
      <c r="N10" s="1">
        <v>27.24</v>
      </c>
      <c r="O10" s="1">
        <v>27.27</v>
      </c>
      <c r="P10" s="1"/>
      <c r="Q10" s="5">
        <f>AVERAGE(B10:O10)</f>
        <v>27.266428571428573</v>
      </c>
      <c r="R10" s="5">
        <f>STDEV(B10:O10)</f>
        <v>0.10507192722183148</v>
      </c>
      <c r="S10" s="3"/>
    </row>
    <row r="11" spans="1:19" s="2" customFormat="1" x14ac:dyDescent="0.25">
      <c r="A11" s="4" t="s">
        <v>7</v>
      </c>
      <c r="B11" s="1">
        <v>10.1</v>
      </c>
      <c r="C11" s="1">
        <v>9.73</v>
      </c>
      <c r="D11" s="1">
        <v>9.51</v>
      </c>
      <c r="E11" s="1">
        <v>10.61</v>
      </c>
      <c r="F11" s="1">
        <v>10.67</v>
      </c>
      <c r="G11" s="1">
        <v>10.07</v>
      </c>
      <c r="H11" s="1">
        <v>9.98</v>
      </c>
      <c r="I11" s="1">
        <v>10.18</v>
      </c>
      <c r="J11" s="1">
        <v>10.41</v>
      </c>
      <c r="K11" s="1">
        <v>10.41</v>
      </c>
      <c r="L11" s="1">
        <v>10.37</v>
      </c>
      <c r="M11" s="1">
        <v>10.06</v>
      </c>
      <c r="N11" s="1">
        <v>10.11</v>
      </c>
      <c r="O11" s="1">
        <v>9.81</v>
      </c>
      <c r="P11" s="1"/>
      <c r="Q11" s="5">
        <f>AVERAGE(B11:O11)</f>
        <v>10.144285714285713</v>
      </c>
      <c r="R11" s="5">
        <f>STDEV(B11:O11)</f>
        <v>0.32993505854507604</v>
      </c>
      <c r="S11" s="3"/>
    </row>
    <row r="12" spans="1:19" s="2" customFormat="1" x14ac:dyDescent="0.25">
      <c r="A12" s="4" t="s">
        <v>8</v>
      </c>
      <c r="B12" s="1">
        <v>0.2</v>
      </c>
      <c r="C12" s="1">
        <v>0.21</v>
      </c>
      <c r="D12" s="1">
        <v>0.21</v>
      </c>
      <c r="E12" s="1">
        <v>0.2</v>
      </c>
      <c r="F12" s="1">
        <v>0.25</v>
      </c>
      <c r="G12" s="1">
        <v>0.24</v>
      </c>
      <c r="H12" s="1">
        <v>0.24</v>
      </c>
      <c r="I12" s="1">
        <v>0.23</v>
      </c>
      <c r="J12" s="1">
        <v>0.2</v>
      </c>
      <c r="K12" s="1">
        <v>0.24</v>
      </c>
      <c r="L12" s="1">
        <v>0.21</v>
      </c>
      <c r="M12" s="1">
        <v>0.18</v>
      </c>
      <c r="N12" s="1">
        <v>0.22</v>
      </c>
      <c r="O12" s="1">
        <v>0.22</v>
      </c>
      <c r="P12" s="1"/>
      <c r="Q12" s="5">
        <f>AVERAGE(B12:O12)</f>
        <v>0.21785714285714289</v>
      </c>
      <c r="R12" s="5">
        <f>STDEV(B12:O12)</f>
        <v>2.0068563793835689E-2</v>
      </c>
      <c r="S12" s="3"/>
    </row>
    <row r="13" spans="1:19" s="2" customFormat="1" x14ac:dyDescent="0.25">
      <c r="A13" s="4" t="s">
        <v>9</v>
      </c>
      <c r="B13" s="1">
        <v>0.22</v>
      </c>
      <c r="C13" s="1">
        <v>0.16</v>
      </c>
      <c r="D13" s="1">
        <v>0.23</v>
      </c>
      <c r="E13" s="1">
        <v>0.24</v>
      </c>
      <c r="F13" s="1">
        <v>0.22</v>
      </c>
      <c r="G13" s="1">
        <v>0.28999999999999998</v>
      </c>
      <c r="H13" s="1">
        <v>0.28000000000000003</v>
      </c>
      <c r="I13" s="1">
        <v>0.27</v>
      </c>
      <c r="J13" s="1">
        <v>0.27</v>
      </c>
      <c r="K13" s="1">
        <v>0.26</v>
      </c>
      <c r="L13" s="1">
        <v>0.28999999999999998</v>
      </c>
      <c r="M13" s="1">
        <v>0.26</v>
      </c>
      <c r="N13" s="1">
        <v>0.24</v>
      </c>
      <c r="O13" s="1">
        <v>0.3</v>
      </c>
      <c r="P13" s="1"/>
      <c r="Q13" s="5">
        <f>AVERAGE(B13:O13)</f>
        <v>0.25214285714285717</v>
      </c>
      <c r="R13" s="5">
        <f>STDEV(B13:O13)</f>
        <v>3.7247317183424347E-2</v>
      </c>
      <c r="S13" s="3"/>
    </row>
    <row r="14" spans="1:19" s="2" customFormat="1" x14ac:dyDescent="0.25">
      <c r="A14" s="4" t="s">
        <v>10</v>
      </c>
      <c r="B14" s="1">
        <v>1.57</v>
      </c>
      <c r="C14" s="1">
        <v>1.86</v>
      </c>
      <c r="D14" s="1">
        <v>2.15</v>
      </c>
      <c r="E14" s="1">
        <v>0.54</v>
      </c>
      <c r="F14" s="1">
        <v>0.61</v>
      </c>
      <c r="G14" s="1">
        <v>1.1499999999999999</v>
      </c>
      <c r="H14" s="1">
        <v>0.81</v>
      </c>
      <c r="I14" s="1">
        <v>0.77</v>
      </c>
      <c r="J14" s="1">
        <v>0.79</v>
      </c>
      <c r="K14" s="1">
        <v>1.1100000000000001</v>
      </c>
      <c r="L14" s="1">
        <v>1.2</v>
      </c>
      <c r="M14" s="1">
        <v>1.19</v>
      </c>
      <c r="N14" s="1">
        <v>1.26</v>
      </c>
      <c r="O14" s="1">
        <v>1.91</v>
      </c>
      <c r="P14" s="1"/>
      <c r="Q14" s="5">
        <f>AVERAGE(B14:O14)</f>
        <v>1.2085714285714284</v>
      </c>
      <c r="R14" s="5">
        <f>STDEV(B14:O14)</f>
        <v>0.50239208015035708</v>
      </c>
      <c r="S14" s="3"/>
    </row>
    <row r="15" spans="1:19" s="2" customFormat="1" x14ac:dyDescent="0.25">
      <c r="A15" s="4" t="s">
        <v>11</v>
      </c>
      <c r="B15" s="1">
        <v>0.23</v>
      </c>
      <c r="C15" s="1">
        <v>0.16</v>
      </c>
      <c r="D15" s="1">
        <v>0.21</v>
      </c>
      <c r="E15" s="1">
        <v>0.17</v>
      </c>
      <c r="F15" s="1">
        <v>0.12</v>
      </c>
      <c r="G15" s="1">
        <v>0.11</v>
      </c>
      <c r="H15" s="1">
        <v>0.13</v>
      </c>
      <c r="I15" s="1">
        <v>0.16</v>
      </c>
      <c r="J15" s="1">
        <v>0.19</v>
      </c>
      <c r="K15" s="1">
        <v>0.2</v>
      </c>
      <c r="L15" s="1">
        <v>0.27</v>
      </c>
      <c r="M15" s="1">
        <v>0.28000000000000003</v>
      </c>
      <c r="N15" s="1">
        <v>0.28000000000000003</v>
      </c>
      <c r="O15" s="1">
        <v>0.22</v>
      </c>
      <c r="P15" s="1"/>
      <c r="Q15" s="5">
        <f>AVERAGE(B15:O15)</f>
        <v>0.19500000000000001</v>
      </c>
      <c r="R15" s="5">
        <f>STDEV(B15:O15)</f>
        <v>5.7076197382904793E-2</v>
      </c>
      <c r="S15" s="3"/>
    </row>
    <row r="16" spans="1:19" s="2" customFormat="1" x14ac:dyDescent="0.25">
      <c r="A16" s="4" t="s">
        <v>14</v>
      </c>
      <c r="B16" s="1">
        <v>0.1</v>
      </c>
      <c r="C16" s="1">
        <v>7.0000000000000007E-2</v>
      </c>
      <c r="D16" s="1">
        <v>0.17</v>
      </c>
      <c r="E16" s="1">
        <v>0.24</v>
      </c>
      <c r="F16" s="1">
        <v>0.27</v>
      </c>
      <c r="G16" s="1">
        <v>0.23</v>
      </c>
      <c r="H16" s="1">
        <v>0.22</v>
      </c>
      <c r="I16" s="1">
        <v>0.22</v>
      </c>
      <c r="J16" s="1">
        <v>0.23</v>
      </c>
      <c r="K16" s="1">
        <v>0.14000000000000001</v>
      </c>
      <c r="L16" s="1">
        <v>0.13</v>
      </c>
      <c r="M16" s="1">
        <v>0.19</v>
      </c>
      <c r="N16" s="1">
        <v>0.16</v>
      </c>
      <c r="O16" s="1">
        <v>0.14000000000000001</v>
      </c>
      <c r="P16" s="1"/>
      <c r="Q16" s="5">
        <f>AVERAGE(B16:O16)</f>
        <v>0.1792857142857143</v>
      </c>
      <c r="R16" s="5">
        <f>STDEV(B16:O16)</f>
        <v>5.8633711189997925E-2</v>
      </c>
      <c r="S16" s="3"/>
    </row>
    <row r="17" spans="1:19" s="2" customFormat="1" x14ac:dyDescent="0.25">
      <c r="A17" s="4" t="s">
        <v>1</v>
      </c>
      <c r="B17" s="5">
        <f>SUM(B5:B16)</f>
        <v>94.789999999999992</v>
      </c>
      <c r="C17" s="5">
        <f t="shared" ref="C17:O17" si="0">SUM(C5:C16)</f>
        <v>94.139999999999986</v>
      </c>
      <c r="D17" s="5">
        <f t="shared" si="0"/>
        <v>94.3</v>
      </c>
      <c r="E17" s="5">
        <f t="shared" si="0"/>
        <v>93.88</v>
      </c>
      <c r="F17" s="5">
        <f t="shared" si="0"/>
        <v>94.710000000000008</v>
      </c>
      <c r="G17" s="5">
        <f t="shared" si="0"/>
        <v>94.35</v>
      </c>
      <c r="H17" s="5">
        <f t="shared" si="0"/>
        <v>93.45</v>
      </c>
      <c r="I17" s="5">
        <f t="shared" si="0"/>
        <v>94.29</v>
      </c>
      <c r="J17" s="5">
        <f t="shared" si="0"/>
        <v>94.61</v>
      </c>
      <c r="K17" s="5">
        <f t="shared" si="0"/>
        <v>94.58</v>
      </c>
      <c r="L17" s="5">
        <f t="shared" si="0"/>
        <v>94.19</v>
      </c>
      <c r="M17" s="5">
        <f t="shared" si="0"/>
        <v>94.330000000000013</v>
      </c>
      <c r="N17" s="5">
        <f t="shared" si="0"/>
        <v>94.25</v>
      </c>
      <c r="O17" s="5">
        <f t="shared" si="0"/>
        <v>95.139999999999986</v>
      </c>
      <c r="P17" s="5"/>
      <c r="Q17" s="5">
        <f>SUM(Q5:Q16)</f>
        <v>94.357857142857128</v>
      </c>
      <c r="R17" s="5">
        <f>STDEV(B17:O17)</f>
        <v>0.40988138192987716</v>
      </c>
      <c r="S17" s="3"/>
    </row>
    <row r="18" spans="1:19" s="2" customFormat="1" x14ac:dyDescent="0.25"/>
    <row r="19" spans="1:19" s="2" customFormat="1" x14ac:dyDescent="0.25"/>
    <row r="20" spans="1:19" s="2" customFormat="1" ht="18" x14ac:dyDescent="0.35">
      <c r="D20" s="2" t="s">
        <v>36</v>
      </c>
      <c r="G20" s="7" t="s">
        <v>38</v>
      </c>
    </row>
    <row r="21" spans="1:19" s="2" customFormat="1" x14ac:dyDescent="0.25"/>
    <row r="22" spans="1:19" s="2" customFormat="1" ht="18" x14ac:dyDescent="0.35">
      <c r="D22" s="2" t="s">
        <v>39</v>
      </c>
      <c r="G22" s="2" t="s">
        <v>40</v>
      </c>
    </row>
    <row r="23" spans="1:19" s="2" customFormat="1" x14ac:dyDescent="0.25"/>
    <row r="24" spans="1:19" s="2" customFormat="1" x14ac:dyDescent="0.25">
      <c r="A24" t="s">
        <v>42</v>
      </c>
      <c r="B24" t="s">
        <v>41</v>
      </c>
      <c r="C24"/>
      <c r="D24"/>
      <c r="E24"/>
      <c r="F24"/>
    </row>
    <row r="25" spans="1:19" s="2" customFormat="1" x14ac:dyDescent="0.25">
      <c r="A25" t="s">
        <v>43</v>
      </c>
      <c r="B25" t="s">
        <v>69</v>
      </c>
      <c r="C25"/>
      <c r="D25"/>
      <c r="E25"/>
      <c r="F25"/>
    </row>
    <row r="26" spans="1:19" s="2" customFormat="1" x14ac:dyDescent="0.25">
      <c r="A26" t="s">
        <v>43</v>
      </c>
      <c r="B26" t="s">
        <v>77</v>
      </c>
      <c r="C26"/>
      <c r="D26"/>
      <c r="E26"/>
      <c r="F26"/>
    </row>
    <row r="27" spans="1:19" s="2" customFormat="1" x14ac:dyDescent="0.25">
      <c r="A27" t="s">
        <v>43</v>
      </c>
      <c r="B27" t="s">
        <v>78</v>
      </c>
      <c r="C27"/>
      <c r="D27"/>
      <c r="E27"/>
      <c r="F27"/>
    </row>
    <row r="28" spans="1:19" s="2" customFormat="1" x14ac:dyDescent="0.25">
      <c r="A28" t="s">
        <v>43</v>
      </c>
      <c r="B28" t="s">
        <v>70</v>
      </c>
      <c r="C28"/>
      <c r="D28"/>
      <c r="E28"/>
      <c r="F28"/>
    </row>
    <row r="29" spans="1:19" s="2" customFormat="1" x14ac:dyDescent="0.25">
      <c r="A29" t="s">
        <v>44</v>
      </c>
      <c r="B29" t="s">
        <v>71</v>
      </c>
      <c r="C29"/>
      <c r="D29"/>
      <c r="E29"/>
      <c r="F29"/>
    </row>
    <row r="30" spans="1:19" s="2" customFormat="1" x14ac:dyDescent="0.25">
      <c r="A30" t="s">
        <v>67</v>
      </c>
      <c r="B30" t="s">
        <v>79</v>
      </c>
      <c r="C30"/>
      <c r="D30"/>
      <c r="E30"/>
      <c r="F30"/>
    </row>
    <row r="31" spans="1:19" s="2" customFormat="1" x14ac:dyDescent="0.25">
      <c r="A31" t="s">
        <v>68</v>
      </c>
      <c r="B31" t="s">
        <v>72</v>
      </c>
      <c r="C31"/>
      <c r="D31"/>
      <c r="E31"/>
      <c r="F31"/>
    </row>
    <row r="32" spans="1:19" s="2" customFormat="1" x14ac:dyDescent="0.25">
      <c r="A32" t="s">
        <v>68</v>
      </c>
      <c r="B32" t="s">
        <v>73</v>
      </c>
      <c r="C32"/>
      <c r="D32"/>
      <c r="E32"/>
      <c r="F32"/>
    </row>
    <row r="33" spans="1:6" s="2" customFormat="1" x14ac:dyDescent="0.25">
      <c r="A33" t="s">
        <v>68</v>
      </c>
      <c r="B33" t="s">
        <v>74</v>
      </c>
      <c r="C33"/>
      <c r="D33"/>
      <c r="E33"/>
      <c r="F33"/>
    </row>
    <row r="34" spans="1:6" s="2" customFormat="1" x14ac:dyDescent="0.25">
      <c r="A34" t="s">
        <v>67</v>
      </c>
      <c r="B34" t="s">
        <v>75</v>
      </c>
      <c r="C34"/>
      <c r="D34"/>
      <c r="E34"/>
      <c r="F34"/>
    </row>
    <row r="35" spans="1:6" s="2" customFormat="1" x14ac:dyDescent="0.25">
      <c r="A35" t="s">
        <v>68</v>
      </c>
      <c r="B35" t="s">
        <v>80</v>
      </c>
      <c r="C35"/>
      <c r="D35"/>
    </row>
    <row r="36" spans="1:6" s="2" customFormat="1" x14ac:dyDescent="0.25">
      <c r="A36" t="s">
        <v>67</v>
      </c>
      <c r="B36" t="s">
        <v>76</v>
      </c>
      <c r="C36"/>
      <c r="D36"/>
    </row>
    <row r="37" spans="1:6" s="2" customFormat="1" x14ac:dyDescent="0.25"/>
    <row r="38" spans="1:6" x14ac:dyDescent="0.25">
      <c r="A38" t="s">
        <v>45</v>
      </c>
    </row>
    <row r="39" spans="1:6" x14ac:dyDescent="0.25">
      <c r="A39" t="s">
        <v>46</v>
      </c>
    </row>
    <row r="40" spans="1:6" x14ac:dyDescent="0.25">
      <c r="A40" t="s">
        <v>47</v>
      </c>
    </row>
    <row r="41" spans="1:6" x14ac:dyDescent="0.25">
      <c r="A41" t="s">
        <v>48</v>
      </c>
    </row>
    <row r="42" spans="1:6" x14ac:dyDescent="0.25">
      <c r="A42" t="s">
        <v>49</v>
      </c>
    </row>
    <row r="43" spans="1:6" x14ac:dyDescent="0.25">
      <c r="A43" t="s">
        <v>50</v>
      </c>
    </row>
    <row r="44" spans="1:6" x14ac:dyDescent="0.25">
      <c r="A44" t="s">
        <v>51</v>
      </c>
    </row>
    <row r="45" spans="1:6" x14ac:dyDescent="0.25">
      <c r="A45" t="s">
        <v>52</v>
      </c>
    </row>
    <row r="46" spans="1:6" x14ac:dyDescent="0.25">
      <c r="A46" t="s">
        <v>53</v>
      </c>
    </row>
    <row r="47" spans="1:6" x14ac:dyDescent="0.25">
      <c r="A47" t="s">
        <v>54</v>
      </c>
    </row>
    <row r="48" spans="1:6" x14ac:dyDescent="0.25">
      <c r="A48" t="s">
        <v>55</v>
      </c>
    </row>
    <row r="49" spans="1:1" x14ac:dyDescent="0.25">
      <c r="A49" t="s">
        <v>56</v>
      </c>
    </row>
    <row r="50" spans="1:1" x14ac:dyDescent="0.25">
      <c r="A50" t="s">
        <v>57</v>
      </c>
    </row>
    <row r="51" spans="1:1" x14ac:dyDescent="0.25">
      <c r="A51" t="s">
        <v>58</v>
      </c>
    </row>
    <row r="52" spans="1:1" x14ac:dyDescent="0.25">
      <c r="A52" t="s">
        <v>59</v>
      </c>
    </row>
    <row r="53" spans="1:1" x14ac:dyDescent="0.25">
      <c r="A53" t="s">
        <v>60</v>
      </c>
    </row>
    <row r="54" spans="1:1" x14ac:dyDescent="0.25">
      <c r="A54" t="s">
        <v>61</v>
      </c>
    </row>
    <row r="55" spans="1:1" x14ac:dyDescent="0.25">
      <c r="A55" t="s">
        <v>62</v>
      </c>
    </row>
    <row r="56" spans="1:1" x14ac:dyDescent="0.25">
      <c r="A56" t="s">
        <v>63</v>
      </c>
    </row>
    <row r="57" spans="1:1" x14ac:dyDescent="0.25">
      <c r="A57" t="s">
        <v>64</v>
      </c>
    </row>
    <row r="58" spans="1:1" x14ac:dyDescent="0.25">
      <c r="A58" t="s">
        <v>65</v>
      </c>
    </row>
    <row r="59" spans="1:1" x14ac:dyDescent="0.25">
      <c r="A59" t="s">
        <v>66</v>
      </c>
    </row>
  </sheetData>
  <phoneticPr fontId="0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1" sqref="G21"/>
    </sheetView>
  </sheetViews>
  <sheetFormatPr defaultRowHeight="15" x14ac:dyDescent="0.25"/>
  <sheetData/>
  <phoneticPr fontId="0" type="noConversion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mabadean</dc:creator>
  <cp:lastModifiedBy>mabadean</cp:lastModifiedBy>
  <dcterms:created xsi:type="dcterms:W3CDTF">2013-04-30T23:23:40Z</dcterms:created>
  <dcterms:modified xsi:type="dcterms:W3CDTF">2013-06-15T02:03:10Z</dcterms:modified>
</cp:coreProperties>
</file>