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34" i="1" l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38" i="1" s="1"/>
  <c r="D13" i="1"/>
  <c r="C13" i="1"/>
  <c r="B13" i="1"/>
  <c r="D12" i="1"/>
  <c r="C12" i="1"/>
  <c r="B12" i="1"/>
  <c r="E23" i="1" l="1"/>
  <c r="E25" i="1"/>
  <c r="E27" i="1"/>
  <c r="E29" i="1"/>
  <c r="E31" i="1"/>
  <c r="E33" i="1"/>
  <c r="E22" i="1"/>
  <c r="E21" i="1"/>
  <c r="E20" i="1"/>
  <c r="E19" i="1"/>
  <c r="E18" i="1"/>
  <c r="E24" i="1"/>
  <c r="E26" i="1"/>
  <c r="E28" i="1"/>
  <c r="E30" i="1"/>
  <c r="E32" i="1"/>
  <c r="H22" i="1" l="1"/>
</calcChain>
</file>

<file path=xl/sharedStrings.xml><?xml version="1.0" encoding="utf-8"?>
<sst xmlns="http://schemas.openxmlformats.org/spreadsheetml/2006/main" count="87" uniqueCount="75">
  <si>
    <t>Cu</t>
  </si>
  <si>
    <t>S</t>
  </si>
  <si>
    <t>Total</t>
  </si>
  <si>
    <t xml:space="preserve"> R060514 </t>
  </si>
  <si>
    <t>Avg</t>
  </si>
  <si>
    <t>StdDev</t>
  </si>
  <si>
    <t>Structural Formula Calculation:</t>
  </si>
  <si>
    <t>Element</t>
  </si>
  <si>
    <t>Wt. %</t>
  </si>
  <si>
    <t>At. Wt.</t>
  </si>
  <si>
    <t>Mol. Frac.</t>
  </si>
  <si>
    <t>Struct. Coeff.</t>
  </si>
  <si>
    <t>Sb</t>
  </si>
  <si>
    <t>As</t>
  </si>
  <si>
    <t>Se</t>
  </si>
  <si>
    <t>Ag</t>
  </si>
  <si>
    <t>cat. sum:</t>
  </si>
  <si>
    <t>Pb</t>
  </si>
  <si>
    <t>Bi</t>
  </si>
  <si>
    <t>Zn</t>
  </si>
  <si>
    <t>Hg</t>
  </si>
  <si>
    <t>Tl</t>
  </si>
  <si>
    <t>Fe</t>
  </si>
  <si>
    <t>Mn</t>
  </si>
  <si>
    <t>Co</t>
  </si>
  <si>
    <t>Ni</t>
  </si>
  <si>
    <t>Na</t>
  </si>
  <si>
    <t>Total:</t>
  </si>
  <si>
    <t>No. S atoms/formula unit:</t>
  </si>
  <si>
    <t>F =</t>
  </si>
  <si>
    <t>Formula:</t>
  </si>
  <si>
    <r>
      <t>Cu</t>
    </r>
    <r>
      <rPr>
        <b/>
        <vertAlign val="subscript"/>
        <sz val="14"/>
        <color theme="1"/>
        <rFont val="Calibri"/>
        <family val="2"/>
        <scheme val="minor"/>
      </rPr>
      <t>6.78</t>
    </r>
    <r>
      <rPr>
        <b/>
        <sz val="14"/>
        <color theme="1"/>
        <rFont val="Calibri"/>
        <family val="2"/>
        <scheme val="minor"/>
      </rPr>
      <t>S</t>
    </r>
    <r>
      <rPr>
        <b/>
        <vertAlign val="subscript"/>
        <sz val="14"/>
        <color theme="1"/>
        <rFont val="Calibri"/>
        <family val="2"/>
        <scheme val="minor"/>
      </rPr>
      <t>4.00</t>
    </r>
  </si>
  <si>
    <t xml:space="preserve">FileName :   8_5_2013 </t>
  </si>
  <si>
    <t xml:space="preserve">Setup Name :  R060514.qtiSet </t>
  </si>
  <si>
    <t xml:space="preserve">Date :  6-Aug-2013 </t>
  </si>
  <si>
    <t xml:space="preserve">Spectromers Conditions :   Sp5 LLIF,  Sp2 LPET </t>
  </si>
  <si>
    <t xml:space="preserve">Full Spectromers Conditions :   Sp5 LLIF(2d= 4.0267,K= 0.000058),  Sp2 LPET(2d= 8.75,K= 0.000144) </t>
  </si>
  <si>
    <t xml:space="preserve">Column Conditions :  Cond 1 : 20keV 20nA  </t>
  </si>
  <si>
    <t xml:space="preserve">User Name :  SX </t>
  </si>
  <si>
    <t xml:space="preserve">DataSet Comment :  R060514 </t>
  </si>
  <si>
    <t xml:space="preserve">Comment :   </t>
  </si>
  <si>
    <t xml:space="preserve">Analysis Date :  8/5/2013 12:29:13 PM </t>
  </si>
  <si>
    <t xml:space="preserve">Project Name :  Ben_Schumer </t>
  </si>
  <si>
    <t xml:space="preserve">Sample Name :  8_5_13 </t>
  </si>
  <si>
    <t xml:space="preserve">Analysis Parameters :  </t>
  </si>
  <si>
    <t xml:space="preserve"> 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</si>
  <si>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</si>
  <si>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</si>
  <si>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</si>
  <si>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</si>
  <si>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</si>
  <si>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</si>
  <si>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</si>
  <si>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</si>
  <si>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</si>
  <si>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</si>
  <si>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</si>
  <si>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</si>
  <si>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</si>
  <si>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Sp5</t>
  </si>
  <si>
    <t>Cu Ka</t>
  </si>
  <si>
    <t>LLIF</t>
  </si>
  <si>
    <t xml:space="preserve">   </t>
  </si>
  <si>
    <t xml:space="preserve"> Sp2</t>
  </si>
  <si>
    <t>S  Ka</t>
  </si>
  <si>
    <t>LPET</t>
  </si>
  <si>
    <t xml:space="preserve">Peak Position :   Sp5 38241 (-500, 500),  Sp2 61404 (-250, 250) </t>
  </si>
  <si>
    <t xml:space="preserve">Current Sample Position :   X = -13177 Y = -26837 Z = 120 </t>
  </si>
  <si>
    <t xml:space="preserve">Standard Name :   </t>
  </si>
  <si>
    <t xml:space="preserve"> Cu, S  On chalcopy </t>
  </si>
  <si>
    <t xml:space="preserve">Standard composition :   </t>
  </si>
  <si>
    <t xml:space="preserve"> chalcopy = Cu : 34.44%, Fe : 30.45%, Si : 0.21%, S  : 34.93% </t>
  </si>
  <si>
    <t xml:space="preserve">Calibration file name (Element intensity cps/nA) :   </t>
  </si>
  <si>
    <t xml:space="preserve"> Cu : chalcopy_CuSp5_016.calDat (Cu : 343.5 cps/nA) </t>
  </si>
  <si>
    <t xml:space="preserve"> S  : chalcopy_S Sp2_CuSp5_006.calDat (S  : 475.3 cps/nA)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</si>
</sst>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tabSelected="1" workbookViewId="0">
      <selection sqref="A1:XFD1048576"/>
    </sheetView>
  </sheetViews>
  <sheetFormatPr defaultRowHeight="15" x14ac:dyDescent="0.25"/>
  <cols>
    <col min="1" max="1" width="11.5703125" customWidth="1"/>
    <col min="10" max="10" width="18.140625" customWidth="1"/>
  </cols>
  <sheetData>
    <row r="1" spans="1:4" x14ac:dyDescent="0.25">
      <c r="B1" t="s">
        <v>0</v>
      </c>
      <c r="C1" t="s">
        <v>1</v>
      </c>
      <c r="D1" t="s">
        <v>2</v>
      </c>
    </row>
    <row r="2" spans="1:4" x14ac:dyDescent="0.25">
      <c r="A2" t="s">
        <v>3</v>
      </c>
      <c r="B2">
        <v>22.758839999999999</v>
      </c>
      <c r="C2">
        <v>77.419629999999998</v>
      </c>
      <c r="D2">
        <v>100.1785</v>
      </c>
    </row>
    <row r="3" spans="1:4" x14ac:dyDescent="0.25">
      <c r="A3" t="s">
        <v>3</v>
      </c>
      <c r="B3">
        <v>22.874189999999999</v>
      </c>
      <c r="C3">
        <v>77.064549999999997</v>
      </c>
      <c r="D3">
        <v>99.938739999999996</v>
      </c>
    </row>
    <row r="4" spans="1:4" x14ac:dyDescent="0.25">
      <c r="A4" t="s">
        <v>3</v>
      </c>
      <c r="B4">
        <v>23.216159999999999</v>
      </c>
      <c r="C4">
        <v>76.652979999999999</v>
      </c>
      <c r="D4">
        <v>99.869140000000002</v>
      </c>
    </row>
    <row r="5" spans="1:4" x14ac:dyDescent="0.25">
      <c r="A5" t="s">
        <v>3</v>
      </c>
      <c r="B5">
        <v>22.811419999999998</v>
      </c>
      <c r="C5">
        <v>77.361500000000007</v>
      </c>
      <c r="D5">
        <v>100.1729</v>
      </c>
    </row>
    <row r="6" spans="1:4" x14ac:dyDescent="0.25">
      <c r="A6" t="s">
        <v>3</v>
      </c>
      <c r="B6">
        <v>22.961279999999999</v>
      </c>
      <c r="C6">
        <v>77.167060000000006</v>
      </c>
      <c r="D6">
        <v>100.1283</v>
      </c>
    </row>
    <row r="7" spans="1:4" x14ac:dyDescent="0.25">
      <c r="A7" t="s">
        <v>3</v>
      </c>
      <c r="B7">
        <v>22.959859999999999</v>
      </c>
      <c r="C7">
        <v>77.304199999999994</v>
      </c>
      <c r="D7">
        <v>100.2641</v>
      </c>
    </row>
    <row r="8" spans="1:4" x14ac:dyDescent="0.25">
      <c r="A8" t="s">
        <v>3</v>
      </c>
      <c r="B8">
        <v>23.056319999999999</v>
      </c>
      <c r="C8">
        <v>77.405510000000007</v>
      </c>
      <c r="D8">
        <v>100.4618</v>
      </c>
    </row>
    <row r="9" spans="1:4" x14ac:dyDescent="0.25">
      <c r="A9" t="s">
        <v>3</v>
      </c>
      <c r="B9">
        <v>22.975249999999999</v>
      </c>
      <c r="C9">
        <v>77.414619999999999</v>
      </c>
      <c r="D9">
        <v>100.3899</v>
      </c>
    </row>
    <row r="10" spans="1:4" x14ac:dyDescent="0.25">
      <c r="A10" t="s">
        <v>3</v>
      </c>
      <c r="B10">
        <v>22.87321</v>
      </c>
      <c r="C10">
        <v>77.21275</v>
      </c>
      <c r="D10">
        <v>100.086</v>
      </c>
    </row>
    <row r="11" spans="1:4" x14ac:dyDescent="0.25">
      <c r="A11" t="s">
        <v>3</v>
      </c>
      <c r="B11">
        <v>23.541589999999999</v>
      </c>
      <c r="C11">
        <v>77.120159999999998</v>
      </c>
      <c r="D11">
        <v>100.6617</v>
      </c>
    </row>
    <row r="12" spans="1:4" x14ac:dyDescent="0.25">
      <c r="A12" t="s">
        <v>4</v>
      </c>
      <c r="B12">
        <f>AVERAGE(B2:B11)</f>
        <v>23.002811999999999</v>
      </c>
      <c r="C12">
        <f>AVERAGE(C2:C11)</f>
        <v>77.212295999999995</v>
      </c>
      <c r="D12">
        <f>AVERAGE(D2:D11)</f>
        <v>100.215108</v>
      </c>
    </row>
    <row r="13" spans="1:4" x14ac:dyDescent="0.25">
      <c r="A13" t="s">
        <v>5</v>
      </c>
      <c r="B13">
        <f>STDEV(B2:B11)</f>
        <v>0.22912519269798531</v>
      </c>
      <c r="C13">
        <f t="shared" ref="C13:D13" si="0">STDEV(C2:C11)</f>
        <v>0.2350321561545719</v>
      </c>
      <c r="D13">
        <f t="shared" si="0"/>
        <v>0.23959528620849979</v>
      </c>
    </row>
    <row r="15" spans="1:4" x14ac:dyDescent="0.25">
      <c r="A15" t="s">
        <v>6</v>
      </c>
    </row>
    <row r="17" spans="1:8" x14ac:dyDescent="0.25">
      <c r="A17" t="s">
        <v>7</v>
      </c>
      <c r="B17" t="s">
        <v>8</v>
      </c>
      <c r="C17" t="s">
        <v>9</v>
      </c>
      <c r="D17" t="s">
        <v>10</v>
      </c>
      <c r="E17" t="s">
        <v>11</v>
      </c>
    </row>
    <row r="18" spans="1:8" x14ac:dyDescent="0.25">
      <c r="A18" t="s">
        <v>1</v>
      </c>
      <c r="B18">
        <v>23</v>
      </c>
      <c r="C18">
        <v>32.064</v>
      </c>
      <c r="D18">
        <f>B18/C18</f>
        <v>0.7173153692614771</v>
      </c>
      <c r="E18" s="1">
        <f>D18*D38</f>
        <v>4</v>
      </c>
    </row>
    <row r="19" spans="1:8" x14ac:dyDescent="0.25">
      <c r="A19" t="s">
        <v>12</v>
      </c>
      <c r="B19">
        <v>0</v>
      </c>
      <c r="C19">
        <v>121.75</v>
      </c>
      <c r="D19">
        <f t="shared" ref="D19:D33" si="1">B19/C19</f>
        <v>0</v>
      </c>
      <c r="E19" s="1">
        <f>D19*D38</f>
        <v>0</v>
      </c>
    </row>
    <row r="20" spans="1:8" x14ac:dyDescent="0.25">
      <c r="A20" t="s">
        <v>13</v>
      </c>
      <c r="B20">
        <v>0</v>
      </c>
      <c r="C20">
        <v>74.921999999999997</v>
      </c>
      <c r="D20">
        <f t="shared" si="1"/>
        <v>0</v>
      </c>
      <c r="E20" s="1">
        <f>D20*D38</f>
        <v>0</v>
      </c>
    </row>
    <row r="21" spans="1:8" x14ac:dyDescent="0.25">
      <c r="A21" t="s">
        <v>14</v>
      </c>
      <c r="B21">
        <v>0</v>
      </c>
      <c r="C21">
        <v>78.959999999999994</v>
      </c>
      <c r="D21">
        <f t="shared" si="1"/>
        <v>0</v>
      </c>
      <c r="E21" s="1">
        <f>D21*D38</f>
        <v>0</v>
      </c>
    </row>
    <row r="22" spans="1:8" x14ac:dyDescent="0.25">
      <c r="A22" t="s">
        <v>15</v>
      </c>
      <c r="B22">
        <v>0</v>
      </c>
      <c r="C22">
        <v>107.87</v>
      </c>
      <c r="D22">
        <f t="shared" si="1"/>
        <v>0</v>
      </c>
      <c r="E22" s="1">
        <f>D22*D38</f>
        <v>0</v>
      </c>
      <c r="G22" t="s">
        <v>16</v>
      </c>
      <c r="H22" s="1">
        <f>SUM(E22:E33)</f>
        <v>6.7760436835406654</v>
      </c>
    </row>
    <row r="23" spans="1:8" x14ac:dyDescent="0.25">
      <c r="A23" t="s">
        <v>17</v>
      </c>
      <c r="B23">
        <v>0</v>
      </c>
      <c r="C23">
        <v>207.19</v>
      </c>
      <c r="D23">
        <f t="shared" si="1"/>
        <v>0</v>
      </c>
      <c r="E23" s="1">
        <f>D23*D38</f>
        <v>0</v>
      </c>
    </row>
    <row r="24" spans="1:8" x14ac:dyDescent="0.25">
      <c r="A24" t="s">
        <v>18</v>
      </c>
      <c r="B24">
        <v>0</v>
      </c>
      <c r="C24">
        <v>208.98</v>
      </c>
      <c r="D24">
        <f t="shared" si="1"/>
        <v>0</v>
      </c>
      <c r="E24" s="1">
        <f>D24*D38</f>
        <v>0</v>
      </c>
    </row>
    <row r="25" spans="1:8" x14ac:dyDescent="0.25">
      <c r="A25" t="s">
        <v>0</v>
      </c>
      <c r="B25">
        <v>77.209999999999994</v>
      </c>
      <c r="C25">
        <v>63.54</v>
      </c>
      <c r="D25">
        <f>B25/C25</f>
        <v>1.2151400692477179</v>
      </c>
      <c r="E25" s="1">
        <f>D25*D38</f>
        <v>6.7760436835406654</v>
      </c>
    </row>
    <row r="26" spans="1:8" x14ac:dyDescent="0.25">
      <c r="A26" t="s">
        <v>19</v>
      </c>
      <c r="B26">
        <v>0</v>
      </c>
      <c r="C26">
        <v>65.39</v>
      </c>
      <c r="D26">
        <f>B26/C26</f>
        <v>0</v>
      </c>
      <c r="E26" s="1">
        <f>D26*D38</f>
        <v>0</v>
      </c>
    </row>
    <row r="27" spans="1:8" x14ac:dyDescent="0.25">
      <c r="A27" t="s">
        <v>20</v>
      </c>
      <c r="B27">
        <v>0</v>
      </c>
      <c r="C27">
        <v>200.59</v>
      </c>
      <c r="D27">
        <f t="shared" si="1"/>
        <v>0</v>
      </c>
      <c r="E27" s="1">
        <f>D27*D38</f>
        <v>0</v>
      </c>
    </row>
    <row r="28" spans="1:8" x14ac:dyDescent="0.25">
      <c r="A28" t="s">
        <v>21</v>
      </c>
      <c r="B28">
        <v>0</v>
      </c>
      <c r="C28">
        <v>204.38300000000001</v>
      </c>
      <c r="D28">
        <f t="shared" si="1"/>
        <v>0</v>
      </c>
      <c r="E28" s="1">
        <f>D28*D38</f>
        <v>0</v>
      </c>
    </row>
    <row r="29" spans="1:8" x14ac:dyDescent="0.25">
      <c r="A29" t="s">
        <v>22</v>
      </c>
      <c r="B29">
        <v>0</v>
      </c>
      <c r="C29">
        <v>55.847000000000001</v>
      </c>
      <c r="D29">
        <f t="shared" si="1"/>
        <v>0</v>
      </c>
      <c r="E29" s="1">
        <f>D29*D38</f>
        <v>0</v>
      </c>
    </row>
    <row r="30" spans="1:8" x14ac:dyDescent="0.25">
      <c r="A30" t="s">
        <v>23</v>
      </c>
      <c r="B30">
        <v>0</v>
      </c>
      <c r="C30">
        <v>54.938000000000002</v>
      </c>
      <c r="D30">
        <f>B30/C30</f>
        <v>0</v>
      </c>
      <c r="E30" s="1">
        <f>D30*D38</f>
        <v>0</v>
      </c>
    </row>
    <row r="31" spans="1:8" x14ac:dyDescent="0.25">
      <c r="A31" t="s">
        <v>24</v>
      </c>
      <c r="B31">
        <v>0</v>
      </c>
      <c r="C31">
        <v>58.933</v>
      </c>
      <c r="D31">
        <f t="shared" si="1"/>
        <v>0</v>
      </c>
      <c r="E31" s="1">
        <f>D31*D38</f>
        <v>0</v>
      </c>
    </row>
    <row r="32" spans="1:8" x14ac:dyDescent="0.25">
      <c r="A32" t="s">
        <v>25</v>
      </c>
      <c r="B32">
        <v>0</v>
      </c>
      <c r="C32">
        <v>58.71</v>
      </c>
      <c r="D32">
        <f t="shared" si="1"/>
        <v>0</v>
      </c>
      <c r="E32" s="1">
        <f>D32*D38</f>
        <v>0</v>
      </c>
    </row>
    <row r="33" spans="1:6" x14ac:dyDescent="0.25">
      <c r="A33" t="s">
        <v>26</v>
      </c>
      <c r="B33">
        <v>0</v>
      </c>
      <c r="C33">
        <v>22.989799999999999</v>
      </c>
      <c r="D33">
        <f t="shared" si="1"/>
        <v>0</v>
      </c>
      <c r="E33" s="1">
        <f>D33*D38</f>
        <v>0</v>
      </c>
    </row>
    <row r="34" spans="1:6" x14ac:dyDescent="0.25">
      <c r="A34" t="s">
        <v>27</v>
      </c>
      <c r="B34">
        <f>SUM(B18:B33)</f>
        <v>100.21</v>
      </c>
    </row>
    <row r="36" spans="1:6" x14ac:dyDescent="0.25">
      <c r="C36" t="s">
        <v>28</v>
      </c>
      <c r="F36" s="2">
        <v>4</v>
      </c>
    </row>
    <row r="38" spans="1:6" x14ac:dyDescent="0.25">
      <c r="C38" s="3" t="s">
        <v>29</v>
      </c>
      <c r="D38">
        <f>F36/D18</f>
        <v>5.5763478260869563</v>
      </c>
    </row>
    <row r="40" spans="1:6" s="5" customFormat="1" ht="20.25" x14ac:dyDescent="0.35">
      <c r="A40" s="4" t="s">
        <v>30</v>
      </c>
      <c r="B40" s="4" t="s">
        <v>31</v>
      </c>
      <c r="C40" s="4"/>
      <c r="D40" s="4"/>
    </row>
    <row r="43" spans="1:6" x14ac:dyDescent="0.25">
      <c r="A43" t="s">
        <v>32</v>
      </c>
    </row>
    <row r="44" spans="1:6" x14ac:dyDescent="0.25">
      <c r="A44" t="s">
        <v>33</v>
      </c>
    </row>
    <row r="45" spans="1:6" x14ac:dyDescent="0.25">
      <c r="A45" t="s">
        <v>34</v>
      </c>
    </row>
    <row r="46" spans="1:6" x14ac:dyDescent="0.25">
      <c r="A46" t="s">
        <v>35</v>
      </c>
    </row>
    <row r="47" spans="1:6" x14ac:dyDescent="0.25">
      <c r="A47" t="s">
        <v>36</v>
      </c>
    </row>
    <row r="48" spans="1:6" x14ac:dyDescent="0.25">
      <c r="A48" t="s">
        <v>37</v>
      </c>
    </row>
    <row r="49" spans="1:13" x14ac:dyDescent="0.25">
      <c r="A49" t="s">
        <v>38</v>
      </c>
    </row>
    <row r="50" spans="1:13" x14ac:dyDescent="0.25">
      <c r="A50" t="s">
        <v>39</v>
      </c>
    </row>
    <row r="51" spans="1:13" x14ac:dyDescent="0.25">
      <c r="A51" t="s">
        <v>40</v>
      </c>
    </row>
    <row r="52" spans="1:13" x14ac:dyDescent="0.25">
      <c r="A52" t="s">
        <v>41</v>
      </c>
    </row>
    <row r="53" spans="1:13" x14ac:dyDescent="0.25">
      <c r="A53" t="s">
        <v>42</v>
      </c>
    </row>
    <row r="54" spans="1:13" x14ac:dyDescent="0.25">
      <c r="A54" t="s">
        <v>43</v>
      </c>
    </row>
    <row r="55" spans="1:13" x14ac:dyDescent="0.25">
      <c r="A55" t="s">
        <v>44</v>
      </c>
      <c r="B55" t="s">
        <v>45</v>
      </c>
    </row>
    <row r="56" spans="1:13" x14ac:dyDescent="0.25">
      <c r="A56" t="s">
        <v>46</v>
      </c>
      <c r="B56" t="s">
        <v>47</v>
      </c>
      <c r="C56" t="s">
        <v>48</v>
      </c>
      <c r="D56" t="s">
        <v>49</v>
      </c>
      <c r="E56" t="s">
        <v>50</v>
      </c>
      <c r="F56" t="s">
        <v>51</v>
      </c>
      <c r="G56" t="s">
        <v>52</v>
      </c>
      <c r="H56" t="s">
        <v>53</v>
      </c>
      <c r="I56" t="s">
        <v>54</v>
      </c>
      <c r="J56" t="s">
        <v>55</v>
      </c>
      <c r="K56" t="s">
        <v>56</v>
      </c>
      <c r="L56" t="s">
        <v>57</v>
      </c>
      <c r="M56" t="s">
        <v>58</v>
      </c>
    </row>
    <row r="57" spans="1:13" x14ac:dyDescent="0.25">
      <c r="A57" t="s">
        <v>59</v>
      </c>
      <c r="B57" t="s">
        <v>60</v>
      </c>
      <c r="D57" t="s">
        <v>61</v>
      </c>
      <c r="E57">
        <v>38241</v>
      </c>
      <c r="G57">
        <v>-500</v>
      </c>
      <c r="H57">
        <v>500</v>
      </c>
      <c r="I57" t="s">
        <v>62</v>
      </c>
      <c r="J57">
        <v>1830</v>
      </c>
      <c r="K57">
        <v>426</v>
      </c>
      <c r="L57">
        <v>3</v>
      </c>
      <c r="M57">
        <v>500</v>
      </c>
    </row>
    <row r="58" spans="1:13" x14ac:dyDescent="0.25">
      <c r="A58" t="s">
        <v>63</v>
      </c>
      <c r="B58" t="s">
        <v>64</v>
      </c>
      <c r="D58" t="s">
        <v>65</v>
      </c>
      <c r="E58">
        <v>61404</v>
      </c>
      <c r="G58">
        <v>-250</v>
      </c>
      <c r="H58">
        <v>250</v>
      </c>
      <c r="I58" t="s">
        <v>62</v>
      </c>
      <c r="J58">
        <v>1849</v>
      </c>
      <c r="K58">
        <v>1011</v>
      </c>
      <c r="L58">
        <v>3</v>
      </c>
      <c r="M58">
        <v>523</v>
      </c>
    </row>
    <row r="59" spans="1:13" x14ac:dyDescent="0.25">
      <c r="A59" t="s">
        <v>66</v>
      </c>
    </row>
    <row r="60" spans="1:13" x14ac:dyDescent="0.25">
      <c r="A60" t="s">
        <v>67</v>
      </c>
    </row>
    <row r="61" spans="1:13" x14ac:dyDescent="0.25">
      <c r="A61" t="s">
        <v>68</v>
      </c>
    </row>
    <row r="62" spans="1:13" x14ac:dyDescent="0.25">
      <c r="A62" t="s">
        <v>69</v>
      </c>
    </row>
    <row r="63" spans="1:13" x14ac:dyDescent="0.25">
      <c r="A63" t="s">
        <v>70</v>
      </c>
    </row>
    <row r="64" spans="1:13" x14ac:dyDescent="0.25">
      <c r="A64" t="s">
        <v>71</v>
      </c>
    </row>
    <row r="65" spans="1:1" x14ac:dyDescent="0.25">
      <c r="A65" t="s">
        <v>72</v>
      </c>
    </row>
    <row r="66" spans="1:1" x14ac:dyDescent="0.25">
      <c r="A66" t="s">
        <v>73</v>
      </c>
    </row>
    <row r="67" spans="1:1" x14ac:dyDescent="0.25">
      <c r="A67" t="s">
        <v>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rruff</cp:lastModifiedBy>
  <dcterms:created xsi:type="dcterms:W3CDTF">2013-08-12T20:28:26Z</dcterms:created>
  <dcterms:modified xsi:type="dcterms:W3CDTF">2013-08-12T20:29:00Z</dcterms:modified>
</cp:coreProperties>
</file>