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0" windowWidth="25605" windowHeight="14340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4" i="1" l="1"/>
  <c r="D23" i="1"/>
  <c r="D33" i="1"/>
  <c r="E24" i="1"/>
  <c r="D25" i="1"/>
  <c r="E25" i="1"/>
  <c r="D26" i="1"/>
  <c r="E26" i="1"/>
  <c r="D27" i="1"/>
  <c r="E27" i="1"/>
  <c r="D28" i="1"/>
  <c r="E28" i="1"/>
  <c r="H27" i="1"/>
  <c r="H17" i="1"/>
  <c r="G17" i="1"/>
  <c r="F17" i="1"/>
  <c r="E17" i="1"/>
  <c r="D17" i="1"/>
  <c r="C17" i="1"/>
  <c r="B17" i="1"/>
  <c r="H16" i="1"/>
  <c r="G16" i="1"/>
  <c r="F16" i="1"/>
  <c r="E16" i="1"/>
  <c r="D16" i="1"/>
  <c r="C16" i="1"/>
  <c r="B16" i="1"/>
  <c r="B29" i="1"/>
  <c r="E23" i="1"/>
</calcChain>
</file>

<file path=xl/sharedStrings.xml><?xml version="1.0" encoding="utf-8"?>
<sst xmlns="http://schemas.openxmlformats.org/spreadsheetml/2006/main" count="43" uniqueCount="27">
  <si>
    <t>S</t>
  </si>
  <si>
    <t>Structural Formula Calculation:</t>
  </si>
  <si>
    <t>Element</t>
  </si>
  <si>
    <t>Wt. %</t>
  </si>
  <si>
    <t>At. Wt.</t>
  </si>
  <si>
    <t>Struct. Coeff.</t>
  </si>
  <si>
    <t>Total:</t>
  </si>
  <si>
    <t>Mol. Frac.</t>
  </si>
  <si>
    <t>No. S atoms/formula unit:</t>
  </si>
  <si>
    <t>F =</t>
  </si>
  <si>
    <t>Fe</t>
  </si>
  <si>
    <t>Cu</t>
  </si>
  <si>
    <t>Zn</t>
  </si>
  <si>
    <t>cat. sum:</t>
  </si>
  <si>
    <t>Sn</t>
  </si>
  <si>
    <t>Cd</t>
  </si>
  <si>
    <t>R110173 Ferrokesterite</t>
  </si>
  <si>
    <t>Weight%</t>
  </si>
  <si>
    <t xml:space="preserve"> </t>
  </si>
  <si>
    <t>Comment</t>
  </si>
  <si>
    <t>Total</t>
  </si>
  <si>
    <t>Average</t>
  </si>
  <si>
    <t>Std. Dev.</t>
  </si>
  <si>
    <t>Ideal Chemistry:</t>
  </si>
  <si>
    <t>Measured chemistry:</t>
  </si>
  <si>
    <r>
      <t>Cu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(Fe,Zn)SnS</t>
    </r>
    <r>
      <rPr>
        <b/>
        <vertAlign val="subscript"/>
        <sz val="14"/>
        <color theme="1"/>
        <rFont val="Calibri"/>
        <family val="2"/>
        <scheme val="minor"/>
      </rPr>
      <t>4</t>
    </r>
  </si>
  <si>
    <r>
      <t>Cu</t>
    </r>
    <r>
      <rPr>
        <b/>
        <vertAlign val="subscript"/>
        <sz val="14"/>
        <color theme="1"/>
        <rFont val="Calibri"/>
        <family val="2"/>
        <scheme val="minor"/>
      </rPr>
      <t>1.99</t>
    </r>
    <r>
      <rPr>
        <b/>
        <sz val="14"/>
        <color theme="1"/>
        <rFont val="Calibri"/>
        <family val="2"/>
        <scheme val="minor"/>
      </rPr>
      <t>(Fe</t>
    </r>
    <r>
      <rPr>
        <b/>
        <vertAlign val="subscript"/>
        <sz val="14"/>
        <color theme="1"/>
        <rFont val="Calibri"/>
        <family val="2"/>
        <scheme val="minor"/>
      </rPr>
      <t>0.54</t>
    </r>
    <r>
      <rPr>
        <b/>
        <sz val="14"/>
        <color theme="1"/>
        <rFont val="Calibri"/>
        <family val="2"/>
        <scheme val="minor"/>
      </rPr>
      <t>Zn</t>
    </r>
    <r>
      <rPr>
        <b/>
        <vertAlign val="subscript"/>
        <sz val="14"/>
        <color theme="1"/>
        <rFont val="Calibri"/>
        <family val="2"/>
        <scheme val="minor"/>
      </rPr>
      <t>0.45</t>
    </r>
    <r>
      <rPr>
        <b/>
        <sz val="14"/>
        <color theme="1"/>
        <rFont val="Calibri"/>
        <family val="2"/>
        <scheme val="minor"/>
      </rPr>
      <t>Cd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1.00</t>
    </r>
    <r>
      <rPr>
        <b/>
        <sz val="14"/>
        <color theme="1"/>
        <rFont val="Calibri"/>
        <family val="2"/>
        <scheme val="minor"/>
      </rPr>
      <t>Sn</t>
    </r>
    <r>
      <rPr>
        <b/>
        <vertAlign val="subscript"/>
        <sz val="14"/>
        <color theme="1"/>
        <rFont val="Calibri"/>
        <family val="2"/>
        <scheme val="minor"/>
      </rPr>
      <t>0.99</t>
    </r>
    <r>
      <rPr>
        <b/>
        <sz val="14"/>
        <color theme="1"/>
        <rFont val="Calibri"/>
        <family val="2"/>
        <scheme val="minor"/>
      </rPr>
      <t>S</t>
    </r>
    <r>
      <rPr>
        <b/>
        <vertAlign val="subscript"/>
        <sz val="14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</si>
</sst>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7" workbookViewId="0">
      <selection activeCell="J39" sqref="J39"/>
    </sheetView>
  </sheetViews>
  <sheetFormatPr defaultColWidth="8.85546875" defaultRowHeight="15" x14ac:dyDescent="0.25"/>
  <cols>
    <col min="1" max="1" width="11.42578125" customWidth="1"/>
    <col min="10" max="10" width="18.140625" customWidth="1"/>
  </cols>
  <sheetData>
    <row r="1" spans="1:12" x14ac:dyDescent="0.25">
      <c r="A1" t="s">
        <v>16</v>
      </c>
    </row>
    <row r="4" spans="1:12" x14ac:dyDescent="0.25">
      <c r="B4" t="s">
        <v>17</v>
      </c>
      <c r="L4" t="s">
        <v>18</v>
      </c>
    </row>
    <row r="5" spans="1:12" x14ac:dyDescent="0.25">
      <c r="A5" t="s">
        <v>19</v>
      </c>
      <c r="B5" t="s">
        <v>0</v>
      </c>
      <c r="C5" t="s">
        <v>11</v>
      </c>
      <c r="D5" t="s">
        <v>10</v>
      </c>
      <c r="E5" t="s">
        <v>12</v>
      </c>
      <c r="F5" t="s">
        <v>14</v>
      </c>
      <c r="G5" t="s">
        <v>15</v>
      </c>
      <c r="H5" t="s">
        <v>20</v>
      </c>
    </row>
    <row r="6" spans="1:12" x14ac:dyDescent="0.25">
      <c r="A6" t="s">
        <v>16</v>
      </c>
      <c r="B6">
        <v>29.39828</v>
      </c>
      <c r="C6">
        <v>29.556730000000002</v>
      </c>
      <c r="D6">
        <v>8.0749019999999998</v>
      </c>
      <c r="E6">
        <v>5.5066759999999997</v>
      </c>
      <c r="F6">
        <v>27.395150000000001</v>
      </c>
      <c r="G6">
        <v>0.40188699999999999</v>
      </c>
      <c r="H6">
        <v>100.3336</v>
      </c>
    </row>
    <row r="7" spans="1:12" x14ac:dyDescent="0.25">
      <c r="A7" t="s">
        <v>16</v>
      </c>
      <c r="B7">
        <v>29.54589</v>
      </c>
      <c r="C7">
        <v>29.26023</v>
      </c>
      <c r="D7">
        <v>8.1728330000000007</v>
      </c>
      <c r="E7">
        <v>5.2487870000000001</v>
      </c>
      <c r="F7">
        <v>27.263750000000002</v>
      </c>
      <c r="G7">
        <v>0.40272400000000003</v>
      </c>
      <c r="H7">
        <v>99.894220000000004</v>
      </c>
    </row>
    <row r="8" spans="1:12" x14ac:dyDescent="0.25">
      <c r="A8" t="s">
        <v>16</v>
      </c>
      <c r="B8">
        <v>29.394179999999999</v>
      </c>
      <c r="C8">
        <v>29.302389999999999</v>
      </c>
      <c r="D8">
        <v>7.8519249999999996</v>
      </c>
      <c r="E8">
        <v>5.6510040000000004</v>
      </c>
      <c r="F8">
        <v>26.945789999999999</v>
      </c>
      <c r="G8">
        <v>0.427508</v>
      </c>
      <c r="H8">
        <v>99.572800000000001</v>
      </c>
    </row>
    <row r="9" spans="1:12" x14ac:dyDescent="0.25">
      <c r="A9" t="s">
        <v>16</v>
      </c>
      <c r="B9">
        <v>29.77542</v>
      </c>
      <c r="C9">
        <v>29.567019999999999</v>
      </c>
      <c r="D9">
        <v>8.1758609999999994</v>
      </c>
      <c r="E9">
        <v>5.3819819999999998</v>
      </c>
      <c r="F9">
        <v>27.348890000000001</v>
      </c>
      <c r="G9">
        <v>0.37939899999999999</v>
      </c>
      <c r="H9">
        <v>100.62860000000001</v>
      </c>
    </row>
    <row r="10" spans="1:12" x14ac:dyDescent="0.25">
      <c r="A10" t="s">
        <v>16</v>
      </c>
      <c r="B10">
        <v>29.60755</v>
      </c>
      <c r="C10">
        <v>29.111249999999998</v>
      </c>
      <c r="D10">
        <v>7.8792150000000003</v>
      </c>
      <c r="E10">
        <v>5.3934059999999997</v>
      </c>
      <c r="F10">
        <v>27.17503</v>
      </c>
      <c r="G10">
        <v>0.462534</v>
      </c>
      <c r="H10">
        <v>99.628969999999995</v>
      </c>
    </row>
    <row r="11" spans="1:12" x14ac:dyDescent="0.25">
      <c r="A11" t="s">
        <v>16</v>
      </c>
      <c r="B11">
        <v>29.506900000000002</v>
      </c>
      <c r="C11">
        <v>29.315480000000001</v>
      </c>
      <c r="D11">
        <v>4.5762609999999997</v>
      </c>
      <c r="E11">
        <v>9.4342559999999995</v>
      </c>
      <c r="F11">
        <v>26.973500000000001</v>
      </c>
      <c r="G11">
        <v>0.182562</v>
      </c>
      <c r="H11">
        <v>99.988950000000003</v>
      </c>
    </row>
    <row r="12" spans="1:12" x14ac:dyDescent="0.25">
      <c r="A12" t="s">
        <v>16</v>
      </c>
      <c r="B12">
        <v>29.754899999999999</v>
      </c>
      <c r="C12">
        <v>29.166399999999999</v>
      </c>
      <c r="D12">
        <v>7.8993140000000004</v>
      </c>
      <c r="E12">
        <v>5.5845219999999998</v>
      </c>
      <c r="F12">
        <v>27.175080000000001</v>
      </c>
      <c r="G12">
        <v>0.40249699999999999</v>
      </c>
      <c r="H12">
        <v>99.982709999999997</v>
      </c>
    </row>
    <row r="13" spans="1:12" x14ac:dyDescent="0.25">
      <c r="A13" t="s">
        <v>16</v>
      </c>
      <c r="B13">
        <v>29.767320000000002</v>
      </c>
      <c r="C13">
        <v>29.526440000000001</v>
      </c>
      <c r="D13">
        <v>8.4091100000000001</v>
      </c>
      <c r="E13">
        <v>4.9520980000000003</v>
      </c>
      <c r="F13">
        <v>27.103359999999999</v>
      </c>
      <c r="G13">
        <v>0.40807100000000002</v>
      </c>
      <c r="H13">
        <v>100.1664</v>
      </c>
    </row>
    <row r="14" spans="1:12" x14ac:dyDescent="0.25">
      <c r="A14" t="s">
        <v>16</v>
      </c>
      <c r="B14">
        <v>29.662849999999999</v>
      </c>
      <c r="C14">
        <v>28.892050000000001</v>
      </c>
      <c r="D14">
        <v>4.8754379999999999</v>
      </c>
      <c r="E14">
        <v>8.8723910000000004</v>
      </c>
      <c r="F14">
        <v>26.94641</v>
      </c>
      <c r="G14">
        <v>0.23110600000000001</v>
      </c>
      <c r="H14">
        <v>99.480239999999995</v>
      </c>
    </row>
    <row r="15" spans="1:12" x14ac:dyDescent="0.25">
      <c r="A15" t="s">
        <v>16</v>
      </c>
      <c r="B15">
        <v>29.707249999999998</v>
      </c>
      <c r="C15">
        <v>28.832319999999999</v>
      </c>
      <c r="D15">
        <v>3.3397220000000001</v>
      </c>
      <c r="E15">
        <v>11.20162</v>
      </c>
      <c r="F15">
        <v>26.563649999999999</v>
      </c>
      <c r="G15">
        <v>0.136125</v>
      </c>
      <c r="H15">
        <v>99.780680000000004</v>
      </c>
    </row>
    <row r="16" spans="1:12" x14ac:dyDescent="0.25">
      <c r="A16" t="s">
        <v>21</v>
      </c>
      <c r="B16">
        <f>AVERAGE(B6:B15)</f>
        <v>29.612054000000001</v>
      </c>
      <c r="C16">
        <f t="shared" ref="C16:H16" si="0">AVERAGE(C6:C15)</f>
        <v>29.253031</v>
      </c>
      <c r="D16">
        <f t="shared" si="0"/>
        <v>6.9254581000000002</v>
      </c>
      <c r="E16">
        <f t="shared" si="0"/>
        <v>6.7226742000000002</v>
      </c>
      <c r="F16">
        <f t="shared" si="0"/>
        <v>27.089061000000004</v>
      </c>
      <c r="G16">
        <f t="shared" si="0"/>
        <v>0.34344129999999995</v>
      </c>
      <c r="H16">
        <f t="shared" si="0"/>
        <v>99.945716999999988</v>
      </c>
    </row>
    <row r="17" spans="1:8" x14ac:dyDescent="0.25">
      <c r="A17" t="s">
        <v>22</v>
      </c>
      <c r="B17">
        <f>STDEV(B6:B15)</f>
        <v>0.14585655054805666</v>
      </c>
      <c r="C17">
        <f t="shared" ref="C17:H17" si="1">STDEV(C6:C15)</f>
        <v>0.25967382961665192</v>
      </c>
      <c r="D17">
        <f t="shared" si="1"/>
        <v>1.8837638756269286</v>
      </c>
      <c r="E17">
        <f t="shared" si="1"/>
        <v>2.2318185362556697</v>
      </c>
      <c r="F17">
        <f t="shared" si="1"/>
        <v>0.24426742664774484</v>
      </c>
      <c r="G17">
        <f t="shared" si="1"/>
        <v>0.11480397141025514</v>
      </c>
      <c r="H17">
        <f t="shared" si="1"/>
        <v>0.3581859720266391</v>
      </c>
    </row>
    <row r="20" spans="1:8" x14ac:dyDescent="0.25">
      <c r="A20" t="s">
        <v>1</v>
      </c>
    </row>
    <row r="22" spans="1:8" x14ac:dyDescent="0.25">
      <c r="A22" t="s">
        <v>2</v>
      </c>
      <c r="B22" t="s">
        <v>3</v>
      </c>
      <c r="C22" t="s">
        <v>4</v>
      </c>
      <c r="D22" t="s">
        <v>7</v>
      </c>
      <c r="E22" t="s">
        <v>5</v>
      </c>
    </row>
    <row r="23" spans="1:8" x14ac:dyDescent="0.25">
      <c r="A23" t="s">
        <v>0</v>
      </c>
      <c r="B23">
        <v>29.61</v>
      </c>
      <c r="C23">
        <v>32.064</v>
      </c>
      <c r="D23">
        <f>B23/C23</f>
        <v>0.92346556886227538</v>
      </c>
      <c r="E23" s="5">
        <f>D23*D33</f>
        <v>4</v>
      </c>
    </row>
    <row r="24" spans="1:8" x14ac:dyDescent="0.25">
      <c r="A24" t="s">
        <v>11</v>
      </c>
      <c r="B24">
        <v>29.25</v>
      </c>
      <c r="C24">
        <v>63.54</v>
      </c>
      <c r="D24">
        <f>B24/C24</f>
        <v>0.46033994334277623</v>
      </c>
      <c r="E24" s="5">
        <f>D24*D33</f>
        <v>1.9939668954194905</v>
      </c>
    </row>
    <row r="25" spans="1:8" x14ac:dyDescent="0.25">
      <c r="A25" t="s">
        <v>12</v>
      </c>
      <c r="B25">
        <v>6.72</v>
      </c>
      <c r="C25">
        <v>65.39</v>
      </c>
      <c r="D25">
        <f>B25/C25</f>
        <v>0.10276800734057195</v>
      </c>
      <c r="E25" s="5">
        <f>D25*D33</f>
        <v>0.44514061295077334</v>
      </c>
    </row>
    <row r="26" spans="1:8" x14ac:dyDescent="0.25">
      <c r="A26" t="s">
        <v>10</v>
      </c>
      <c r="B26">
        <v>6.93</v>
      </c>
      <c r="C26">
        <v>55.847000000000001</v>
      </c>
      <c r="D26">
        <f t="shared" ref="D26:D28" si="2">B26/C26</f>
        <v>0.12408902895410674</v>
      </c>
      <c r="E26" s="5">
        <f>D26*D33</f>
        <v>0.5374928232873325</v>
      </c>
    </row>
    <row r="27" spans="1:8" x14ac:dyDescent="0.25">
      <c r="A27" t="s">
        <v>14</v>
      </c>
      <c r="B27">
        <v>27.09</v>
      </c>
      <c r="C27">
        <v>118.71</v>
      </c>
      <c r="D27">
        <f t="shared" si="2"/>
        <v>0.22820318423047764</v>
      </c>
      <c r="E27" s="5">
        <f>D27*D33</f>
        <v>0.9884642889788634</v>
      </c>
      <c r="G27" t="s">
        <v>13</v>
      </c>
      <c r="H27" s="5">
        <f>SUM(E24:E28)</f>
        <v>3.9781657697459161</v>
      </c>
    </row>
    <row r="28" spans="1:8" x14ac:dyDescent="0.25">
      <c r="A28" t="s">
        <v>15</v>
      </c>
      <c r="B28">
        <v>0.34</v>
      </c>
      <c r="C28">
        <v>112.411</v>
      </c>
      <c r="D28">
        <f t="shared" si="2"/>
        <v>3.0246150287783226E-3</v>
      </c>
      <c r="E28" s="5">
        <f>D28*D33</f>
        <v>1.3101149109456015E-2</v>
      </c>
    </row>
    <row r="29" spans="1:8" x14ac:dyDescent="0.25">
      <c r="A29" t="s">
        <v>6</v>
      </c>
      <c r="B29">
        <f>SUM(B23:B28)</f>
        <v>99.94</v>
      </c>
    </row>
    <row r="31" spans="1:8" x14ac:dyDescent="0.25">
      <c r="C31" t="s">
        <v>8</v>
      </c>
    </row>
    <row r="33" spans="1:12" x14ac:dyDescent="0.25">
      <c r="C33" s="1" t="s">
        <v>9</v>
      </c>
      <c r="D33">
        <f>F42/D23</f>
        <v>4.3315096251266469</v>
      </c>
    </row>
    <row r="35" spans="1:12" ht="20.25" x14ac:dyDescent="0.35">
      <c r="A35" s="4" t="s">
        <v>23</v>
      </c>
      <c r="B35" s="4"/>
      <c r="C35" s="4"/>
      <c r="D35" s="4" t="s">
        <v>25</v>
      </c>
      <c r="E35" s="4"/>
      <c r="F35" s="4"/>
      <c r="G35" s="3"/>
    </row>
    <row r="36" spans="1:12" ht="20.25" x14ac:dyDescent="0.35">
      <c r="A36" s="4" t="s">
        <v>24</v>
      </c>
      <c r="B36" s="4"/>
      <c r="C36" s="4"/>
      <c r="D36" s="4" t="s">
        <v>26</v>
      </c>
      <c r="E36" s="4"/>
      <c r="F36" s="4"/>
      <c r="G36" s="3"/>
    </row>
    <row r="42" spans="1:12" x14ac:dyDescent="0.25">
      <c r="F42" s="2">
        <v>4</v>
      </c>
    </row>
    <row r="46" spans="1:12" ht="18.75" x14ac:dyDescent="0.3">
      <c r="F46" s="3"/>
      <c r="G46" s="3"/>
      <c r="H46" s="3"/>
      <c r="I46" s="3"/>
      <c r="J46" s="3"/>
      <c r="K46" s="3"/>
      <c r="L46" s="3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yang</cp:lastModifiedBy>
  <dcterms:created xsi:type="dcterms:W3CDTF">2010-08-17T14:25:27Z</dcterms:created>
  <dcterms:modified xsi:type="dcterms:W3CDTF">2012-09-27T22:55:54Z</dcterms:modified>
</cp:coreProperties>
</file>