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1\Desktop\To-do list\Microprobe Analysis\2019-8-9Tombstone\"/>
    </mc:Choice>
  </mc:AlternateContent>
  <xr:revisionPtr revIDLastSave="0" documentId="13_ncr:1_{03065E39-89C0-4BBB-829A-B1F23514A169}" xr6:coauthVersionLast="36" xr6:coauthVersionMax="36" xr10:uidLastSave="{00000000-0000-0000-0000-000000000000}"/>
  <bookViews>
    <workbookView xWindow="0" yWindow="0" windowWidth="19695" windowHeight="7980" xr2:uid="{00000000-000D-0000-FFFF-FFFF00000000}"/>
  </bookViews>
  <sheets>
    <sheet name="El-Ox" sheetId="1" r:id="rId1"/>
  </sheets>
  <calcPr calcId="191029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3" i="1"/>
  <c r="M15" i="1" s="1"/>
  <c r="K15" i="1"/>
  <c r="L15" i="1"/>
  <c r="J15" i="1"/>
  <c r="K14" i="1"/>
  <c r="L14" i="1"/>
  <c r="J14" i="1"/>
  <c r="M14" i="1" l="1"/>
</calcChain>
</file>

<file path=xl/sharedStrings.xml><?xml version="1.0" encoding="utf-8"?>
<sst xmlns="http://schemas.openxmlformats.org/spreadsheetml/2006/main" count="40" uniqueCount="29">
  <si>
    <t>Weight%</t>
  </si>
  <si>
    <t>Te</t>
  </si>
  <si>
    <t>Pb</t>
  </si>
  <si>
    <t>S</t>
  </si>
  <si>
    <t>O</t>
  </si>
  <si>
    <t>Total</t>
  </si>
  <si>
    <t>Oxide</t>
  </si>
  <si>
    <t>TeO2</t>
  </si>
  <si>
    <t>PbO</t>
  </si>
  <si>
    <t>SO3</t>
  </si>
  <si>
    <t xml:space="preserve"> </t>
  </si>
  <si>
    <t>DataSet/Point</t>
  </si>
  <si>
    <t>Point#</t>
  </si>
  <si>
    <t>Comment</t>
  </si>
  <si>
    <t xml:space="preserve">2 / 1 . </t>
  </si>
  <si>
    <t>Tombstone2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</si>
  <si>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</si>
  <si>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</si>
  <si>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</si>
  <si>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</si>
  <si>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</si>
  <si>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</si>
  <si>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</si>
  <si>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</si>
  <si>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93 / 1 . </t>
  </si>
  <si>
    <t xml:space="preserve">94 / 1 . </t>
  </si>
  <si>
    <t>Average</t>
  </si>
  <si>
    <t>S.D.</t>
  </si>
  <si>
    <r>
      <rPr>
        <b/>
        <sz val="18"/>
        <color theme="1"/>
        <rFont val="Calibri"/>
        <family val="2"/>
        <scheme val="minor"/>
      </rPr>
      <t>Pb</t>
    </r>
    <r>
      <rPr>
        <b/>
        <vertAlign val="subscript"/>
        <sz val="18"/>
        <color theme="1"/>
        <rFont val="Calibri"/>
        <family val="2"/>
        <scheme val="minor"/>
      </rPr>
      <t>2.02</t>
    </r>
    <r>
      <rPr>
        <b/>
        <sz val="18"/>
        <color theme="1"/>
        <rFont val="Calibri"/>
        <family val="2"/>
        <scheme val="minor"/>
      </rPr>
      <t>(Te</t>
    </r>
    <r>
      <rPr>
        <b/>
        <vertAlign val="subscript"/>
        <sz val="18"/>
        <color theme="1"/>
        <rFont val="Calibri"/>
        <family val="2"/>
        <scheme val="minor"/>
      </rPr>
      <t>1.01</t>
    </r>
    <r>
      <rPr>
        <b/>
        <sz val="18"/>
        <color theme="1"/>
        <rFont val="Calibri"/>
        <family val="2"/>
        <scheme val="minor"/>
      </rPr>
      <t>O</t>
    </r>
    <r>
      <rPr>
        <b/>
        <vertAlign val="subscript"/>
        <sz val="18"/>
        <color theme="1"/>
        <rFont val="Calibri"/>
        <family val="2"/>
        <scheme val="minor"/>
      </rPr>
      <t>3</t>
    </r>
    <r>
      <rPr>
        <b/>
        <sz val="18"/>
        <color theme="1"/>
        <rFont val="Calibri"/>
        <family val="2"/>
        <scheme val="minor"/>
      </rPr>
      <t>)(S</t>
    </r>
    <r>
      <rPr>
        <b/>
        <vertAlign val="subscript"/>
        <sz val="18"/>
        <color theme="1"/>
        <rFont val="Calibri"/>
        <family val="2"/>
        <scheme val="minor"/>
      </rPr>
      <t>0.99</t>
    </r>
    <r>
      <rPr>
        <b/>
        <sz val="18"/>
        <color theme="1"/>
        <rFont val="Calibri"/>
        <family val="2"/>
        <scheme val="minor"/>
      </rPr>
      <t>O</t>
    </r>
    <r>
      <rPr>
        <b/>
        <vertAlign val="subscript"/>
        <sz val="18"/>
        <color theme="1"/>
        <rFont val="Calibri"/>
        <family val="2"/>
        <scheme val="minor"/>
      </rPr>
      <t>4</t>
    </r>
    <r>
      <rPr>
        <b/>
        <sz val="18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</si>
</sst>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bscript"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workbookViewId="0">
      <selection activeCell="J22" sqref="J21:J22"/>
    </sheetView>
  </sheetViews>
  <sheetFormatPr defaultRowHeight="15" x14ac:dyDescent="0.25"/>
  <cols>
    <col min="2" max="2" width="6.42578125" customWidth="1"/>
    <col min="3" max="3" width="12.85546875" customWidth="1"/>
  </cols>
  <sheetData>
    <row r="1" spans="1:14" x14ac:dyDescent="0.25">
      <c r="D1" t="s">
        <v>0</v>
      </c>
      <c r="J1" t="s">
        <v>6</v>
      </c>
      <c r="N1" t="s">
        <v>10</v>
      </c>
    </row>
    <row r="2" spans="1:14" x14ac:dyDescent="0.25">
      <c r="A2" t="s">
        <v>11</v>
      </c>
      <c r="B2" t="s">
        <v>12</v>
      </c>
      <c r="C2" t="s">
        <v>13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J2" t="s">
        <v>7</v>
      </c>
      <c r="K2" t="s">
        <v>8</v>
      </c>
      <c r="L2" t="s">
        <v>9</v>
      </c>
      <c r="M2" t="s">
        <v>5</v>
      </c>
    </row>
    <row r="3" spans="1:14" x14ac:dyDescent="0.25">
      <c r="A3" t="s">
        <v>14</v>
      </c>
      <c r="B3">
        <v>2</v>
      </c>
      <c r="C3" t="s">
        <v>15</v>
      </c>
      <c r="D3">
        <v>19.208600000000001</v>
      </c>
      <c r="E3">
        <v>61.079180000000001</v>
      </c>
      <c r="F3">
        <v>4.6372229999999997</v>
      </c>
      <c r="G3">
        <v>16.49502</v>
      </c>
      <c r="H3">
        <v>101.4657</v>
      </c>
      <c r="J3">
        <v>23.025790000000001</v>
      </c>
      <c r="K3">
        <v>65.795699999999997</v>
      </c>
      <c r="L3">
        <v>11.58001</v>
      </c>
      <c r="M3">
        <f>SUM(J3:L3)</f>
        <v>100.4015</v>
      </c>
    </row>
    <row r="4" spans="1:14" x14ac:dyDescent="0.25">
      <c r="A4" t="s">
        <v>16</v>
      </c>
      <c r="B4">
        <v>85</v>
      </c>
      <c r="C4" t="s">
        <v>15</v>
      </c>
      <c r="D4">
        <v>19.039940000000001</v>
      </c>
      <c r="E4">
        <v>61.041049999999998</v>
      </c>
      <c r="F4">
        <v>4.5956869999999999</v>
      </c>
      <c r="G4">
        <v>16.39733</v>
      </c>
      <c r="H4">
        <v>101.1437</v>
      </c>
      <c r="J4">
        <v>23.814830000000001</v>
      </c>
      <c r="K4">
        <v>65.754630000000006</v>
      </c>
      <c r="L4">
        <v>11.476290000000001</v>
      </c>
      <c r="M4">
        <f t="shared" ref="M4:M13" si="0">SUM(J4:L4)</f>
        <v>101.04575000000001</v>
      </c>
    </row>
    <row r="5" spans="1:14" x14ac:dyDescent="0.25">
      <c r="A5" t="s">
        <v>17</v>
      </c>
      <c r="B5">
        <v>86</v>
      </c>
      <c r="C5" t="s">
        <v>15</v>
      </c>
      <c r="D5">
        <v>18.624880000000001</v>
      </c>
      <c r="E5">
        <v>60.953029999999998</v>
      </c>
      <c r="F5">
        <v>4.5600209999999999</v>
      </c>
      <c r="G5">
        <v>16.217939999999999</v>
      </c>
      <c r="H5">
        <v>100.3883</v>
      </c>
      <c r="J5">
        <v>23.295680000000001</v>
      </c>
      <c r="K5">
        <v>65.659809999999993</v>
      </c>
      <c r="L5">
        <v>11.387230000000001</v>
      </c>
      <c r="M5">
        <f t="shared" si="0"/>
        <v>100.34272</v>
      </c>
    </row>
    <row r="6" spans="1:14" x14ac:dyDescent="0.25">
      <c r="A6" t="s">
        <v>18</v>
      </c>
      <c r="B6">
        <v>87</v>
      </c>
      <c r="C6" t="s">
        <v>15</v>
      </c>
      <c r="D6">
        <v>18.604009999999999</v>
      </c>
      <c r="E6">
        <v>60.762590000000003</v>
      </c>
      <c r="F6">
        <v>4.5855670000000002</v>
      </c>
      <c r="G6">
        <v>16.224250000000001</v>
      </c>
      <c r="H6">
        <v>100.1793</v>
      </c>
      <c r="J6">
        <v>23.269580000000001</v>
      </c>
      <c r="K6">
        <v>65.454660000000004</v>
      </c>
      <c r="L6">
        <v>11.45102</v>
      </c>
      <c r="M6">
        <f t="shared" si="0"/>
        <v>100.17526000000001</v>
      </c>
    </row>
    <row r="7" spans="1:14" x14ac:dyDescent="0.25">
      <c r="A7" t="s">
        <v>19</v>
      </c>
      <c r="B7">
        <v>88</v>
      </c>
      <c r="C7" t="s">
        <v>15</v>
      </c>
      <c r="D7">
        <v>18.523759999999999</v>
      </c>
      <c r="E7">
        <v>59.882469999999998</v>
      </c>
      <c r="F7">
        <v>4.503603</v>
      </c>
      <c r="G7">
        <v>16.020420000000001</v>
      </c>
      <c r="H7">
        <v>98.950310000000002</v>
      </c>
      <c r="J7">
        <v>23.1692</v>
      </c>
      <c r="K7">
        <v>65.50658</v>
      </c>
      <c r="L7">
        <v>11.24634</v>
      </c>
      <c r="M7">
        <f t="shared" si="0"/>
        <v>99.922120000000007</v>
      </c>
    </row>
    <row r="8" spans="1:14" x14ac:dyDescent="0.25">
      <c r="A8" t="s">
        <v>20</v>
      </c>
      <c r="B8">
        <v>89</v>
      </c>
      <c r="C8" t="s">
        <v>15</v>
      </c>
      <c r="D8">
        <v>18.904699999999998</v>
      </c>
      <c r="E8">
        <v>61.42989</v>
      </c>
      <c r="F8">
        <v>4.6533600000000002</v>
      </c>
      <c r="G8">
        <v>16.451530000000002</v>
      </c>
      <c r="H8">
        <v>101.4395</v>
      </c>
      <c r="J8">
        <v>23.645669999999999</v>
      </c>
      <c r="K8">
        <v>66.173500000000004</v>
      </c>
      <c r="L8">
        <v>11.62031</v>
      </c>
      <c r="M8">
        <f t="shared" si="0"/>
        <v>101.43948</v>
      </c>
    </row>
    <row r="9" spans="1:14" x14ac:dyDescent="0.25">
      <c r="A9" t="s">
        <v>21</v>
      </c>
      <c r="B9">
        <v>90</v>
      </c>
      <c r="C9" t="s">
        <v>15</v>
      </c>
      <c r="D9">
        <v>18.572030000000002</v>
      </c>
      <c r="E9">
        <v>60.868459999999999</v>
      </c>
      <c r="F9">
        <v>4.5661719999999999</v>
      </c>
      <c r="G9">
        <v>16.223600000000001</v>
      </c>
      <c r="H9">
        <v>100.3028</v>
      </c>
      <c r="J9">
        <v>23.229579999999999</v>
      </c>
      <c r="K9">
        <v>65.568709999999996</v>
      </c>
      <c r="L9">
        <v>11.40259</v>
      </c>
      <c r="M9">
        <f t="shared" si="0"/>
        <v>100.20088</v>
      </c>
    </row>
    <row r="10" spans="1:14" x14ac:dyDescent="0.25">
      <c r="A10" t="s">
        <v>22</v>
      </c>
      <c r="B10">
        <v>91</v>
      </c>
      <c r="C10" t="s">
        <v>15</v>
      </c>
      <c r="D10">
        <v>18.637329999999999</v>
      </c>
      <c r="E10">
        <v>60.70026</v>
      </c>
      <c r="F10">
        <v>4.7092499999999999</v>
      </c>
      <c r="G10">
        <v>16.411819999999999</v>
      </c>
      <c r="H10">
        <v>100.45869999999999</v>
      </c>
      <c r="J10">
        <v>23.311260000000001</v>
      </c>
      <c r="K10">
        <v>65.387519999999995</v>
      </c>
      <c r="L10">
        <v>11.759880000000001</v>
      </c>
      <c r="M10">
        <f t="shared" si="0"/>
        <v>100.45865999999999</v>
      </c>
    </row>
    <row r="11" spans="1:14" x14ac:dyDescent="0.25">
      <c r="A11" t="s">
        <v>23</v>
      </c>
      <c r="B11">
        <v>92</v>
      </c>
      <c r="C11" t="s">
        <v>15</v>
      </c>
      <c r="D11">
        <v>18.935669999999998</v>
      </c>
      <c r="E11">
        <v>61.429940000000002</v>
      </c>
      <c r="F11">
        <v>4.7232310000000002</v>
      </c>
      <c r="G11">
        <v>16.587510000000002</v>
      </c>
      <c r="H11">
        <v>101.7346</v>
      </c>
      <c r="J11">
        <v>23.6844</v>
      </c>
      <c r="K11">
        <v>65.173540000000003</v>
      </c>
      <c r="L11">
        <v>11.794790000000001</v>
      </c>
      <c r="M11">
        <f t="shared" si="0"/>
        <v>100.65273000000001</v>
      </c>
    </row>
    <row r="12" spans="1:14" x14ac:dyDescent="0.25">
      <c r="A12" t="s">
        <v>24</v>
      </c>
      <c r="B12">
        <v>93</v>
      </c>
      <c r="C12" t="s">
        <v>15</v>
      </c>
      <c r="D12">
        <v>18.63814</v>
      </c>
      <c r="E12">
        <v>60.685989999999997</v>
      </c>
      <c r="F12">
        <v>4.7404010000000003</v>
      </c>
      <c r="G12">
        <v>16.475359999999998</v>
      </c>
      <c r="H12">
        <v>100.5838</v>
      </c>
      <c r="J12">
        <v>23.312270000000002</v>
      </c>
      <c r="K12">
        <v>65.372150000000005</v>
      </c>
      <c r="L12">
        <v>11.837669999999999</v>
      </c>
      <c r="M12">
        <f t="shared" si="0"/>
        <v>100.52209000000001</v>
      </c>
    </row>
    <row r="13" spans="1:14" x14ac:dyDescent="0.25">
      <c r="A13" t="s">
        <v>25</v>
      </c>
      <c r="B13">
        <v>94</v>
      </c>
      <c r="C13" t="s">
        <v>15</v>
      </c>
      <c r="D13">
        <v>18.622679999999999</v>
      </c>
      <c r="E13">
        <v>61.395200000000003</v>
      </c>
      <c r="F13">
        <v>4.5529120000000001</v>
      </c>
      <c r="G13">
        <v>16.230799999999999</v>
      </c>
      <c r="H13">
        <v>100.8092</v>
      </c>
      <c r="J13">
        <v>23.292929999999998</v>
      </c>
      <c r="K13">
        <v>66.136120000000005</v>
      </c>
      <c r="L13">
        <v>11.36947</v>
      </c>
      <c r="M13">
        <f t="shared" si="0"/>
        <v>100.79852</v>
      </c>
    </row>
    <row r="14" spans="1:14" s="1" customFormat="1" x14ac:dyDescent="0.25">
      <c r="A14" s="1" t="s">
        <v>26</v>
      </c>
      <c r="J14" s="1">
        <f>AVERAGE(J3:J13)</f>
        <v>23.368290000000002</v>
      </c>
      <c r="K14" s="1">
        <f t="shared" ref="K14:M14" si="1">AVERAGE(K3:K13)</f>
        <v>65.634810909090916</v>
      </c>
      <c r="L14" s="1">
        <f t="shared" si="1"/>
        <v>11.53869090909091</v>
      </c>
      <c r="M14" s="1">
        <f t="shared" si="1"/>
        <v>100.54179181818182</v>
      </c>
    </row>
    <row r="15" spans="1:14" s="1" customFormat="1" x14ac:dyDescent="0.25">
      <c r="A15" s="1" t="s">
        <v>27</v>
      </c>
      <c r="J15" s="1">
        <f>STDEV(J3:J13)</f>
        <v>0.24073478714136842</v>
      </c>
      <c r="K15" s="1">
        <f t="shared" ref="K15:M15" si="2">STDEV(K3:K13)</f>
        <v>0.31281701595196443</v>
      </c>
      <c r="L15" s="1">
        <f t="shared" si="2"/>
        <v>0.19478642013521097</v>
      </c>
      <c r="M15" s="1">
        <f t="shared" si="2"/>
        <v>0.42885948840659244</v>
      </c>
    </row>
    <row r="18" spans="5:5" ht="26.25" x14ac:dyDescent="0.45">
      <c r="E18" s="2" t="s">
        <v>28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El-Ox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yang1</cp:lastModifiedBy>
  <dcterms:created xsi:type="dcterms:W3CDTF">2019-08-09T13:35:08Z</dcterms:created>
  <dcterms:modified xsi:type="dcterms:W3CDTF">2019-08-26T12:34:49Z</dcterms:modified>
</cp:coreProperties>
</file>