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42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Q13" i="1" l="1"/>
  <c r="Q12" i="1"/>
  <c r="P12" i="1"/>
  <c r="Q11" i="1"/>
  <c r="P11" i="1"/>
  <c r="Q10" i="1"/>
  <c r="P10" i="1"/>
  <c r="Q9" i="1"/>
  <c r="P9" i="1"/>
  <c r="Q8" i="1"/>
  <c r="P8" i="1"/>
  <c r="Q7" i="1"/>
  <c r="P7" i="1"/>
  <c r="Q6" i="1"/>
  <c r="P6" i="1"/>
  <c r="P13" i="1" s="1"/>
</calcChain>
</file>

<file path=xl/sharedStrings.xml><?xml version="1.0" encoding="utf-8"?>
<sst xmlns="http://schemas.openxmlformats.org/spreadsheetml/2006/main" count="66" uniqueCount="63">
  <si>
    <t xml:space="preserve"> </t>
  </si>
  <si>
    <t>F</t>
  </si>
  <si>
    <t>Total</t>
  </si>
  <si>
    <t>Na2O</t>
  </si>
  <si>
    <t>CaO</t>
  </si>
  <si>
    <t>Ta2O5</t>
  </si>
  <si>
    <t>MnO</t>
  </si>
  <si>
    <t>Nb2O5</t>
  </si>
  <si>
    <t>SnO2</t>
  </si>
  <si>
    <t>Operation conditions:</t>
  </si>
  <si>
    <t>hydroxycalciomicrolite</t>
  </si>
  <si>
    <t>R130269</t>
  </si>
  <si>
    <t>20 nA</t>
  </si>
  <si>
    <t>ideal</t>
  </si>
  <si>
    <t>measured</t>
  </si>
  <si>
    <r>
      <t>Ca1.5 Ta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O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 xml:space="preserve"> (OH)</t>
    </r>
  </si>
  <si>
    <t xml:space="preserve">Standard Name :   </t>
  </si>
  <si>
    <t xml:space="preserve"> F  On MgF2 </t>
  </si>
  <si>
    <t xml:space="preserve"> Na On albite-Cr </t>
  </si>
  <si>
    <t xml:space="preserve"> Ca On wollast </t>
  </si>
  <si>
    <t xml:space="preserve"> Ta On LiTaO3 </t>
  </si>
  <si>
    <t xml:space="preserve"> Mn On rhod791 </t>
  </si>
  <si>
    <t xml:space="preserve"> Fe On bas498-s </t>
  </si>
  <si>
    <t xml:space="preserve"> Nb On LiNbO3 </t>
  </si>
  <si>
    <t xml:space="preserve"> Sn On SnO2 </t>
  </si>
  <si>
    <t xml:space="preserve">Standard composition :   </t>
  </si>
  <si>
    <t xml:space="preserve"> MgF2 = Mg : 39.01%, F  : 60.99% </t>
  </si>
  <si>
    <t xml:space="preserve"> albite-Cr = Si : 31.96%, Al : 10.39%, Fe : 0.01%, Ca : 0.01%, Na : 8.77%, K  : 0.02%, O  : 48.72% </t>
  </si>
  <si>
    <t xml:space="preserve"> wollast = Si : 24.18%, Ca : 34.5%, O  : 41.32% </t>
  </si>
  <si>
    <t xml:space="preserve"> LiTaO3 = Li : 2.94%, Ta : 76.71%, O  : 20.35% </t>
  </si>
  <si>
    <t xml:space="preserve"> rhod791 = Si : 21.66%, Ti : 0.01%, Al : 0.02%, Fe : 2.1%, Mn : 36.14%, Mg : 0.58%, Ca : 2.69%, O  : 37.28% </t>
  </si>
  <si>
    <t xml:space="preserve"> bas498-s = Si : 23.81%, Ti : 2.43%, Al : 6.61%, Fe : 10.34%, Mn : 0.12%, Mg : 3.06%, Ca : 6.65%, Na : 1.97%, K  : 0.68%, P  : 0.17%, O  : 43.55% </t>
  </si>
  <si>
    <t xml:space="preserve"> LiNbO3 = Li : 4.69%, Nb : 62.84%, O  : 32.46% </t>
  </si>
  <si>
    <t xml:space="preserve"> SnO2 = Sn : 78.77%, O  : 21.23% </t>
  </si>
  <si>
    <t>XTAL</t>
  </si>
  <si>
    <t xml:space="preserve"> TAP(Na Ka)</t>
  </si>
  <si>
    <t xml:space="preserve">  PET(Ca Ka)</t>
  </si>
  <si>
    <t xml:space="preserve">  PET(Sn La)</t>
  </si>
  <si>
    <t xml:space="preserve">  PET(Nb La)</t>
  </si>
  <si>
    <t>TAP(F  Ka)</t>
  </si>
  <si>
    <t>LIF(Ta La)</t>
  </si>
  <si>
    <t xml:space="preserve"> LIF(Mn Ka)</t>
  </si>
  <si>
    <t xml:space="preserve">  LIF(Fe Ka)</t>
  </si>
  <si>
    <t>Wt%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</si>
  <si>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</si>
  <si>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</si>
  <si>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</si>
  <si>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</si>
  <si>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</si>
  <si>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</si>
  <si>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</si>
  <si>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</si>
  <si>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</si>
  <si>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</si>
  <si>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</si>
  <si>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</si>
  <si>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</si>
  <si>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Average</t>
  </si>
  <si>
    <t>STD</t>
  </si>
  <si>
    <t>25kV</t>
  </si>
  <si>
    <t xml:space="preserve">Beam Size :  1 µm </t>
  </si>
  <si>
    <r>
      <t>Cameca</t>
    </r>
    <r>
      <rPr>
        <sz val="11"/>
        <color rgb="FF222222"/>
        <rFont val="Arial"/>
        <family val="2"/>
      </rPr>
      <t> SX50 electron </t>
    </r>
    <r>
      <rPr>
        <sz val="11"/>
        <color rgb="FF000000"/>
        <rFont val="Arial"/>
        <family val="2"/>
      </rPr>
      <t>microprobe</t>
    </r>
  </si>
  <si>
    <r>
      <t>(Ca</t>
    </r>
    <r>
      <rPr>
        <vertAlign val="subscript"/>
        <sz val="12"/>
        <rFont val="Arial"/>
        <family val="2"/>
      </rPr>
      <t>1.48</t>
    </r>
    <r>
      <rPr>
        <sz val="12"/>
        <rFont val="Arial"/>
        <family val="2"/>
      </rPr>
      <t>Na</t>
    </r>
    <r>
      <rPr>
        <vertAlign val="subscript"/>
        <sz val="12"/>
        <rFont val="Arial"/>
        <family val="2"/>
      </rPr>
      <t>0.06</t>
    </r>
    <r>
      <rPr>
        <sz val="12"/>
        <rFont val="Arial"/>
        <family val="2"/>
      </rPr>
      <t>Mn</t>
    </r>
    <r>
      <rPr>
        <vertAlign val="subscript"/>
        <sz val="12"/>
        <rFont val="Arial"/>
        <family val="2"/>
      </rPr>
      <t>0.01</t>
    </r>
    <r>
      <rPr>
        <sz val="12"/>
        <rFont val="Arial"/>
        <family val="2"/>
      </rPr>
      <t>)</t>
    </r>
    <r>
      <rPr>
        <vertAlign val="subscript"/>
        <sz val="12"/>
        <rFont val="Symbol"/>
        <family val="1"/>
        <charset val="2"/>
      </rPr>
      <t>S</t>
    </r>
    <r>
      <rPr>
        <vertAlign val="subscript"/>
        <sz val="12"/>
        <rFont val="Arial"/>
        <family val="2"/>
      </rPr>
      <t xml:space="preserve">1.55 </t>
    </r>
    <r>
      <rPr>
        <sz val="12"/>
        <rFont val="Arial"/>
        <family val="2"/>
      </rPr>
      <t>(Ta</t>
    </r>
    <r>
      <rPr>
        <vertAlign val="subscript"/>
        <sz val="12"/>
        <rFont val="Arial"/>
        <family val="2"/>
      </rPr>
      <t>1.88</t>
    </r>
    <r>
      <rPr>
        <sz val="12"/>
        <rFont val="Arial"/>
        <family val="2"/>
      </rPr>
      <t>NB</t>
    </r>
    <r>
      <rPr>
        <vertAlign val="subscript"/>
        <sz val="12"/>
        <rFont val="Arial"/>
        <family val="2"/>
      </rPr>
      <t>0.11</t>
    </r>
    <r>
      <rPr>
        <sz val="12"/>
        <rFont val="Arial"/>
        <family val="2"/>
      </rPr>
      <t>Sn</t>
    </r>
    <r>
      <rPr>
        <vertAlign val="subscript"/>
        <sz val="12"/>
        <rFont val="Arial"/>
        <family val="2"/>
      </rPr>
      <t>0.01</t>
    </r>
    <r>
      <rPr>
        <sz val="12"/>
        <rFont val="Arial"/>
        <family val="2"/>
      </rPr>
      <t>)</t>
    </r>
    <r>
      <rPr>
        <vertAlign val="subscript"/>
        <sz val="12"/>
        <rFont val="Symbol"/>
        <family val="1"/>
        <charset val="2"/>
      </rPr>
      <t>S</t>
    </r>
    <r>
      <rPr>
        <vertAlign val="subscript"/>
        <sz val="12"/>
        <rFont val="Arial"/>
        <family val="2"/>
      </rPr>
      <t xml:space="preserve">2 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 xml:space="preserve">6 </t>
    </r>
    <r>
      <rPr>
        <sz val="12"/>
        <rFont val="Arial"/>
        <family val="2"/>
      </rPr>
      <t>[(OH)</t>
    </r>
    <r>
      <rPr>
        <vertAlign val="subscript"/>
        <sz val="12"/>
        <rFont val="Arial"/>
        <family val="2"/>
      </rPr>
      <t>0.76</t>
    </r>
    <r>
      <rPr>
        <sz val="12"/>
        <rFont val="Arial"/>
        <family val="2"/>
      </rPr>
      <t>F</t>
    </r>
    <r>
      <rPr>
        <vertAlign val="subscript"/>
        <sz val="12"/>
        <rFont val="Arial"/>
        <family val="2"/>
      </rPr>
      <t>0.20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>0.04</t>
    </r>
    <r>
      <rPr>
        <sz val="12"/>
        <rFont val="Arial"/>
        <family val="2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</si>
</sst>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2"/>
      <name val="Arial"/>
      <family val="2"/>
    </font>
    <font>
      <vertAlign val="subscript"/>
      <sz val="12"/>
      <name val="Arial"/>
      <family val="2"/>
    </font>
    <font>
      <vertAlign val="subscript"/>
      <sz val="12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0" borderId="0" xfId="0" applyFont="1"/>
    <xf numFmtId="2" fontId="0" fillId="0" borderId="0" xfId="0" applyNumberFormat="1" applyFont="1"/>
    <xf numFmtId="2" fontId="1" fillId="0" borderId="0" xfId="0" applyNumberFormat="1" applyFont="1"/>
    <xf numFmtId="2" fontId="3" fillId="0" borderId="0" xfId="0" applyNumberFormat="1" applyFont="1"/>
    <xf numFmtId="0" fontId="3" fillId="0" borderId="0" xfId="0" applyFont="1"/>
    <xf numFmtId="0" fontId="5" fillId="0" borderId="0" xfId="0" applyFont="1"/>
    <xf numFmtId="0" fontId="0" fillId="0" borderId="0" xfId="0" applyAlignment="1"/>
    <xf numFmtId="164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abSelected="1" workbookViewId="0">
      <selection activeCell="F18" sqref="F18"/>
    </sheetView>
  </sheetViews>
  <sheetFormatPr defaultRowHeight="15" x14ac:dyDescent="0.25"/>
  <cols>
    <col min="1" max="1" width="23.28515625" customWidth="1"/>
    <col min="24" max="32" width="9.140625" style="1"/>
  </cols>
  <sheetData>
    <row r="1" spans="1:32" x14ac:dyDescent="0.25">
      <c r="A1" s="2" t="s">
        <v>10</v>
      </c>
      <c r="B1" s="3" t="s">
        <v>11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"/>
      <c r="X1"/>
      <c r="Y1"/>
      <c r="Z1"/>
      <c r="AA1"/>
      <c r="AB1"/>
      <c r="AC1"/>
      <c r="AD1"/>
      <c r="AE1"/>
      <c r="AF1"/>
    </row>
    <row r="2" spans="1:32" x14ac:dyDescent="0.25">
      <c r="A2" s="2" t="s">
        <v>9</v>
      </c>
      <c r="B2" s="3" t="s">
        <v>59</v>
      </c>
      <c r="C2" s="3" t="s">
        <v>12</v>
      </c>
      <c r="D2" s="3" t="s">
        <v>60</v>
      </c>
      <c r="E2" s="3"/>
      <c r="F2" s="3"/>
      <c r="G2" s="4" t="s">
        <v>61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2"/>
      <c r="X2"/>
      <c r="Y2"/>
      <c r="Z2"/>
      <c r="AA2"/>
      <c r="AB2"/>
      <c r="AC2"/>
      <c r="AD2"/>
      <c r="AE2"/>
      <c r="AF2"/>
    </row>
    <row r="3" spans="1:32" x14ac:dyDescent="0.25">
      <c r="B3" t="s">
        <v>0</v>
      </c>
      <c r="W3" t="s">
        <v>0</v>
      </c>
      <c r="AF3" s="1" t="s">
        <v>0</v>
      </c>
    </row>
    <row r="4" spans="1:32" x14ac:dyDescent="0.25">
      <c r="X4"/>
      <c r="Y4"/>
      <c r="Z4"/>
      <c r="AA4"/>
      <c r="AB4"/>
      <c r="AC4"/>
      <c r="AD4"/>
      <c r="AE4"/>
      <c r="AF4"/>
    </row>
    <row r="5" spans="1:32" x14ac:dyDescent="0.25">
      <c r="A5" s="8" t="s">
        <v>43</v>
      </c>
      <c r="B5" t="s">
        <v>44</v>
      </c>
      <c r="C5" t="s">
        <v>45</v>
      </c>
      <c r="D5" t="s">
        <v>46</v>
      </c>
      <c r="E5" t="s">
        <v>47</v>
      </c>
      <c r="F5" t="s">
        <v>48</v>
      </c>
      <c r="G5" t="s">
        <v>49</v>
      </c>
      <c r="H5" t="s">
        <v>50</v>
      </c>
      <c r="I5" t="s">
        <v>51</v>
      </c>
      <c r="J5" t="s">
        <v>52</v>
      </c>
      <c r="K5" t="s">
        <v>53</v>
      </c>
      <c r="L5" t="s">
        <v>54</v>
      </c>
      <c r="M5" t="s">
        <v>55</v>
      </c>
      <c r="N5" t="s">
        <v>56</v>
      </c>
      <c r="P5" t="s">
        <v>57</v>
      </c>
      <c r="Q5" t="s">
        <v>58</v>
      </c>
      <c r="X5"/>
      <c r="Y5"/>
      <c r="Z5"/>
      <c r="AA5"/>
      <c r="AB5"/>
      <c r="AC5"/>
      <c r="AD5"/>
      <c r="AE5"/>
      <c r="AF5"/>
    </row>
    <row r="6" spans="1:32" x14ac:dyDescent="0.25">
      <c r="A6" s="9" t="s">
        <v>3</v>
      </c>
      <c r="B6" s="1">
        <v>0.49070000000000003</v>
      </c>
      <c r="C6" s="1">
        <v>0.3478</v>
      </c>
      <c r="D6" s="1">
        <v>0.44750000000000001</v>
      </c>
      <c r="E6" s="1">
        <v>0.28310000000000002</v>
      </c>
      <c r="F6" s="1">
        <v>0.4017</v>
      </c>
      <c r="G6" s="1">
        <v>0.31680000000000003</v>
      </c>
      <c r="H6" s="1">
        <v>0.32079999999999997</v>
      </c>
      <c r="I6" s="1">
        <v>0.50680000000000003</v>
      </c>
      <c r="J6" s="1">
        <v>0.29120000000000001</v>
      </c>
      <c r="K6" s="1">
        <v>0.39229999999999998</v>
      </c>
      <c r="L6" s="1">
        <v>0.2858</v>
      </c>
      <c r="M6" s="1">
        <v>0.28849999999999998</v>
      </c>
      <c r="N6" s="1">
        <v>0.35589999999999999</v>
      </c>
      <c r="O6" s="1"/>
      <c r="P6" s="1">
        <f t="shared" ref="P6:P12" si="0">AVERAGE(B6:N6)</f>
        <v>0.36376153846153847</v>
      </c>
      <c r="Q6" s="1">
        <f t="shared" ref="Q6:Q13" si="1">_xlfn.STDEV.P(B6:N6)</f>
        <v>7.5304862836764408E-2</v>
      </c>
      <c r="R6" s="1"/>
      <c r="X6"/>
      <c r="Y6"/>
      <c r="Z6"/>
      <c r="AA6"/>
      <c r="AB6"/>
      <c r="AC6"/>
      <c r="AD6"/>
      <c r="AE6"/>
      <c r="AF6"/>
    </row>
    <row r="7" spans="1:32" x14ac:dyDescent="0.25">
      <c r="A7" s="9" t="s">
        <v>1</v>
      </c>
      <c r="B7" s="1">
        <v>0.66459999999999997</v>
      </c>
      <c r="C7" s="1">
        <v>0.60029999999999994</v>
      </c>
      <c r="D7" s="1">
        <v>0.64380000000000004</v>
      </c>
      <c r="E7" s="1">
        <v>0.80359999999999998</v>
      </c>
      <c r="F7" s="1">
        <v>0.75029999999999997</v>
      </c>
      <c r="G7" s="1">
        <v>0.8024</v>
      </c>
      <c r="H7" s="1">
        <v>0.66349999999999998</v>
      </c>
      <c r="I7" s="1">
        <v>0.75900000000000001</v>
      </c>
      <c r="J7" s="1">
        <v>0.65529999999999999</v>
      </c>
      <c r="K7" s="1">
        <v>0.78439999999999999</v>
      </c>
      <c r="L7" s="1">
        <v>0.96279999999999999</v>
      </c>
      <c r="M7" s="1">
        <v>0.47589999999999999</v>
      </c>
      <c r="N7" s="1">
        <v>0.79490000000000005</v>
      </c>
      <c r="O7" s="1"/>
      <c r="P7" s="1">
        <f t="shared" si="0"/>
        <v>0.72006153846153842</v>
      </c>
      <c r="Q7" s="1">
        <f t="shared" si="1"/>
        <v>0.11605496402376028</v>
      </c>
      <c r="R7" s="1"/>
      <c r="X7"/>
      <c r="Y7"/>
      <c r="Z7"/>
      <c r="AA7"/>
      <c r="AB7"/>
      <c r="AC7"/>
      <c r="AD7"/>
      <c r="AE7"/>
      <c r="AF7"/>
    </row>
    <row r="8" spans="1:32" x14ac:dyDescent="0.25">
      <c r="A8" s="9" t="s">
        <v>4</v>
      </c>
      <c r="B8" s="1">
        <v>15.4133</v>
      </c>
      <c r="C8" s="1">
        <v>15.6638</v>
      </c>
      <c r="D8" s="1">
        <v>15.4945</v>
      </c>
      <c r="E8" s="1">
        <v>15.6442</v>
      </c>
      <c r="F8" s="1">
        <v>15.563000000000001</v>
      </c>
      <c r="G8" s="1">
        <v>15.7197</v>
      </c>
      <c r="H8" s="1">
        <v>15.7323</v>
      </c>
      <c r="I8" s="1">
        <v>15.444100000000001</v>
      </c>
      <c r="J8" s="1">
        <v>15.8485</v>
      </c>
      <c r="K8" s="1">
        <v>15.539300000000001</v>
      </c>
      <c r="L8" s="1">
        <v>15.693199999999999</v>
      </c>
      <c r="M8" s="1">
        <v>15.8317</v>
      </c>
      <c r="N8" s="1">
        <v>15.7225</v>
      </c>
      <c r="O8" s="1"/>
      <c r="P8" s="1">
        <f t="shared" si="0"/>
        <v>15.639238461538461</v>
      </c>
      <c r="Q8" s="1">
        <f t="shared" si="1"/>
        <v>0.13368015524125257</v>
      </c>
      <c r="R8" s="1"/>
      <c r="X8"/>
      <c r="Y8"/>
      <c r="Z8"/>
      <c r="AA8"/>
      <c r="AB8"/>
      <c r="AC8"/>
      <c r="AD8"/>
      <c r="AE8"/>
      <c r="AF8"/>
    </row>
    <row r="9" spans="1:32" x14ac:dyDescent="0.25">
      <c r="A9" s="9" t="s">
        <v>7</v>
      </c>
      <c r="B9" s="1">
        <v>2.8868</v>
      </c>
      <c r="C9" s="1">
        <v>2.5163000000000002</v>
      </c>
      <c r="D9" s="1">
        <v>2.7608999999999999</v>
      </c>
      <c r="E9" s="1">
        <v>2.9683000000000002</v>
      </c>
      <c r="F9" s="1">
        <v>2.9841000000000002</v>
      </c>
      <c r="G9" s="1">
        <v>2.3546</v>
      </c>
      <c r="H9" s="1">
        <v>3.1427999999999998</v>
      </c>
      <c r="I9" s="1">
        <v>3.0813000000000001</v>
      </c>
      <c r="J9" s="1">
        <v>3.2702</v>
      </c>
      <c r="K9" s="1">
        <v>2.6307</v>
      </c>
      <c r="L9" s="1">
        <v>2.8367</v>
      </c>
      <c r="M9" s="1">
        <v>2.2259000000000002</v>
      </c>
      <c r="N9" s="1">
        <v>3.0154999999999998</v>
      </c>
      <c r="O9" s="1"/>
      <c r="P9" s="1">
        <f t="shared" si="0"/>
        <v>2.8210846153846156</v>
      </c>
      <c r="Q9" s="1">
        <f t="shared" si="1"/>
        <v>0.29976122766206198</v>
      </c>
      <c r="R9" s="1"/>
      <c r="X9"/>
      <c r="Y9"/>
      <c r="Z9"/>
      <c r="AA9"/>
      <c r="AB9"/>
      <c r="AC9"/>
      <c r="AD9"/>
      <c r="AE9"/>
      <c r="AF9"/>
    </row>
    <row r="10" spans="1:32" x14ac:dyDescent="0.25">
      <c r="A10" s="9" t="s">
        <v>8</v>
      </c>
      <c r="B10" s="1">
        <v>0.2213</v>
      </c>
      <c r="C10" s="1">
        <v>0.3211</v>
      </c>
      <c r="D10" s="1">
        <v>0.25650000000000001</v>
      </c>
      <c r="E10" s="1">
        <v>0.24740000000000001</v>
      </c>
      <c r="F10" s="1">
        <v>0.22700000000000001</v>
      </c>
      <c r="G10" s="1">
        <v>0.26440000000000002</v>
      </c>
      <c r="H10" s="1">
        <v>0.2712</v>
      </c>
      <c r="I10" s="1">
        <v>0.27689999999999998</v>
      </c>
      <c r="J10" s="1">
        <v>0.29160000000000003</v>
      </c>
      <c r="K10" s="1">
        <v>0.25080000000000002</v>
      </c>
      <c r="L10" s="1">
        <v>0.28599999999999998</v>
      </c>
      <c r="M10" s="1">
        <v>0.24060000000000001</v>
      </c>
      <c r="N10" s="1">
        <v>0.26329999999999998</v>
      </c>
      <c r="O10" s="1"/>
      <c r="P10" s="1">
        <f t="shared" si="0"/>
        <v>0.26293076923076925</v>
      </c>
      <c r="Q10" s="1">
        <f t="shared" si="1"/>
        <v>2.6247501994413589E-2</v>
      </c>
      <c r="R10" s="1"/>
      <c r="X10"/>
      <c r="Y10"/>
      <c r="Z10"/>
      <c r="AA10"/>
      <c r="AB10"/>
      <c r="AC10"/>
      <c r="AD10"/>
      <c r="AE10"/>
      <c r="AF10"/>
    </row>
    <row r="11" spans="1:32" x14ac:dyDescent="0.25">
      <c r="A11" s="9" t="s">
        <v>5</v>
      </c>
      <c r="B11" s="1">
        <v>78.011300000000006</v>
      </c>
      <c r="C11" s="1">
        <v>78.194500000000005</v>
      </c>
      <c r="D11" s="1">
        <v>78.541200000000003</v>
      </c>
      <c r="E11" s="1">
        <v>78.6267</v>
      </c>
      <c r="F11" s="1">
        <v>78.455699999999993</v>
      </c>
      <c r="G11" s="1">
        <v>78.459400000000002</v>
      </c>
      <c r="H11" s="1">
        <v>78.315299999999993</v>
      </c>
      <c r="I11" s="1">
        <v>78.315299999999993</v>
      </c>
      <c r="J11" s="1">
        <v>78.106499999999997</v>
      </c>
      <c r="K11" s="1">
        <v>78.743899999999996</v>
      </c>
      <c r="L11" s="1">
        <v>78.137100000000004</v>
      </c>
      <c r="M11" s="1">
        <v>78.511899999999997</v>
      </c>
      <c r="N11" s="1">
        <v>78.6023</v>
      </c>
      <c r="O11" s="1"/>
      <c r="P11" s="1">
        <f t="shared" si="0"/>
        <v>78.386238461538468</v>
      </c>
      <c r="Q11" s="1">
        <f t="shared" si="1"/>
        <v>0.21664187583859065</v>
      </c>
      <c r="R11" s="1"/>
      <c r="X11"/>
      <c r="Y11"/>
      <c r="Z11"/>
      <c r="AA11"/>
      <c r="AB11"/>
      <c r="AC11"/>
      <c r="AD11"/>
      <c r="AE11"/>
      <c r="AF11"/>
    </row>
    <row r="12" spans="1:32" x14ac:dyDescent="0.25">
      <c r="A12" s="9" t="s">
        <v>6</v>
      </c>
      <c r="B12" s="1">
        <v>0.14069999999999999</v>
      </c>
      <c r="C12" s="1">
        <v>0.1265</v>
      </c>
      <c r="D12" s="1">
        <v>0.13039999999999999</v>
      </c>
      <c r="E12" s="1">
        <v>9.8100000000000007E-2</v>
      </c>
      <c r="F12" s="1">
        <v>0.13689999999999999</v>
      </c>
      <c r="G12" s="1">
        <v>7.0999999999999994E-2</v>
      </c>
      <c r="H12" s="1">
        <v>0.12139999999999999</v>
      </c>
      <c r="I12" s="1">
        <v>0.13039999999999999</v>
      </c>
      <c r="J12" s="1">
        <v>8.1299999999999997E-2</v>
      </c>
      <c r="K12" s="1">
        <v>0.124</v>
      </c>
      <c r="L12" s="1">
        <v>0.12909999999999999</v>
      </c>
      <c r="M12" s="1">
        <v>0.1459</v>
      </c>
      <c r="N12" s="1">
        <v>0.10589999999999999</v>
      </c>
      <c r="O12" s="1"/>
      <c r="P12" s="1">
        <f t="shared" si="0"/>
        <v>0.11858461538461537</v>
      </c>
      <c r="Q12" s="1">
        <f t="shared" si="1"/>
        <v>2.2005798052535951E-2</v>
      </c>
      <c r="R12" s="1"/>
      <c r="X12"/>
      <c r="Y12"/>
      <c r="Z12"/>
      <c r="AA12"/>
      <c r="AB12"/>
      <c r="AC12"/>
      <c r="AD12"/>
      <c r="AE12"/>
      <c r="AF12"/>
    </row>
    <row r="13" spans="1:32" x14ac:dyDescent="0.25">
      <c r="A13" s="9" t="s">
        <v>2</v>
      </c>
      <c r="B13" s="1">
        <v>97.83</v>
      </c>
      <c r="C13" s="1">
        <v>97.772000000000006</v>
      </c>
      <c r="D13" s="1">
        <v>98.275999999999996</v>
      </c>
      <c r="E13" s="1">
        <v>98.673000000000002</v>
      </c>
      <c r="F13" s="1">
        <v>98.52</v>
      </c>
      <c r="G13" s="1">
        <v>97.99</v>
      </c>
      <c r="H13" s="1">
        <v>98.569000000000003</v>
      </c>
      <c r="I13" s="1">
        <v>98.515000000000001</v>
      </c>
      <c r="J13" s="1">
        <v>98.546000000000006</v>
      </c>
      <c r="K13" s="1">
        <v>98.466999999999999</v>
      </c>
      <c r="L13" s="1">
        <v>98.331999999999994</v>
      </c>
      <c r="M13" s="1">
        <v>97.721000000000004</v>
      </c>
      <c r="N13" s="1">
        <v>98.861000000000004</v>
      </c>
      <c r="O13" s="1"/>
      <c r="P13" s="1">
        <f>SUM(P6:P12)</f>
        <v>98.311900000000023</v>
      </c>
      <c r="Q13" s="1">
        <f t="shared" si="1"/>
        <v>0.35513705996551104</v>
      </c>
      <c r="R13" s="1"/>
      <c r="X13"/>
      <c r="Y13"/>
      <c r="Z13"/>
      <c r="AA13"/>
      <c r="AB13"/>
      <c r="AC13"/>
      <c r="AD13"/>
      <c r="AE13"/>
      <c r="AF13"/>
    </row>
    <row r="14" spans="1:32" x14ac:dyDescent="0.25">
      <c r="X14"/>
      <c r="Y14"/>
      <c r="Z14"/>
      <c r="AA14"/>
      <c r="AB14"/>
      <c r="AC14"/>
      <c r="AD14"/>
      <c r="AE14"/>
      <c r="AF14"/>
    </row>
    <row r="16" spans="1:32" ht="18.75" x14ac:dyDescent="0.35">
      <c r="D16" s="5" t="s">
        <v>13</v>
      </c>
      <c r="E16" s="6"/>
      <c r="F16" s="6" t="s">
        <v>15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X16"/>
      <c r="Y16"/>
      <c r="Z16"/>
      <c r="AA16"/>
      <c r="AB16"/>
      <c r="AC16"/>
      <c r="AD16"/>
      <c r="AE16"/>
      <c r="AF16"/>
    </row>
    <row r="17" spans="1:32" ht="15.75" x14ac:dyDescent="0.25"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X17"/>
      <c r="Y17"/>
      <c r="Z17"/>
      <c r="AA17"/>
      <c r="AB17"/>
      <c r="AC17"/>
      <c r="AD17"/>
      <c r="AE17"/>
      <c r="AF17"/>
    </row>
    <row r="18" spans="1:32" ht="19.5" x14ac:dyDescent="0.35">
      <c r="D18" s="6" t="s">
        <v>14</v>
      </c>
      <c r="E18" s="6"/>
      <c r="F18" s="7" t="s">
        <v>62</v>
      </c>
      <c r="G18" s="6"/>
      <c r="H18" s="7"/>
      <c r="I18" s="6"/>
      <c r="J18" s="6"/>
      <c r="K18" s="7"/>
      <c r="L18" s="6"/>
      <c r="M18" s="6"/>
      <c r="N18" s="6"/>
      <c r="O18" s="6"/>
      <c r="P18" s="6"/>
      <c r="Q18" s="6"/>
      <c r="X18"/>
      <c r="Y18"/>
      <c r="Z18"/>
      <c r="AA18"/>
      <c r="AB18"/>
      <c r="AC18"/>
      <c r="AD18"/>
      <c r="AE18"/>
      <c r="AF18"/>
    </row>
    <row r="21" spans="1:32" x14ac:dyDescent="0.25">
      <c r="A21" t="s">
        <v>34</v>
      </c>
      <c r="I21" t="s">
        <v>0</v>
      </c>
      <c r="X21"/>
      <c r="Y21"/>
      <c r="Z21"/>
      <c r="AA21"/>
      <c r="AB21"/>
      <c r="AC21"/>
      <c r="AD21"/>
      <c r="AE21"/>
      <c r="AF21"/>
    </row>
    <row r="22" spans="1:32" x14ac:dyDescent="0.25">
      <c r="A22" t="s">
        <v>39</v>
      </c>
      <c r="X22"/>
      <c r="Y22"/>
      <c r="Z22"/>
      <c r="AA22"/>
      <c r="AB22"/>
      <c r="AC22"/>
      <c r="AD22"/>
      <c r="AE22"/>
      <c r="AF22"/>
    </row>
    <row r="23" spans="1:32" x14ac:dyDescent="0.25">
      <c r="A23" t="s">
        <v>35</v>
      </c>
      <c r="X23"/>
      <c r="Y23"/>
      <c r="Z23"/>
      <c r="AA23"/>
      <c r="AB23"/>
      <c r="AC23"/>
      <c r="AD23"/>
      <c r="AE23"/>
      <c r="AF23"/>
    </row>
    <row r="24" spans="1:32" x14ac:dyDescent="0.25">
      <c r="A24" t="s">
        <v>36</v>
      </c>
      <c r="X24"/>
      <c r="Y24"/>
      <c r="Z24"/>
      <c r="AA24"/>
      <c r="AB24"/>
      <c r="AC24"/>
      <c r="AD24"/>
      <c r="AE24"/>
      <c r="AF24"/>
    </row>
    <row r="25" spans="1:32" x14ac:dyDescent="0.25">
      <c r="A25" t="s">
        <v>40</v>
      </c>
      <c r="X25"/>
      <c r="Y25"/>
      <c r="Z25"/>
      <c r="AA25"/>
      <c r="AB25"/>
      <c r="AC25"/>
      <c r="AD25"/>
      <c r="AE25"/>
      <c r="AF25"/>
    </row>
    <row r="26" spans="1:32" x14ac:dyDescent="0.25">
      <c r="A26" t="s">
        <v>41</v>
      </c>
      <c r="X26"/>
      <c r="Y26"/>
      <c r="Z26"/>
      <c r="AA26"/>
      <c r="AB26"/>
      <c r="AC26"/>
      <c r="AD26"/>
      <c r="AE26"/>
      <c r="AF26"/>
    </row>
    <row r="27" spans="1:32" x14ac:dyDescent="0.25">
      <c r="A27" t="s">
        <v>42</v>
      </c>
      <c r="X27"/>
      <c r="Y27"/>
      <c r="Z27"/>
      <c r="AA27"/>
      <c r="AB27"/>
      <c r="AC27"/>
      <c r="AD27"/>
      <c r="AE27"/>
      <c r="AF27"/>
    </row>
    <row r="28" spans="1:32" x14ac:dyDescent="0.25">
      <c r="A28" t="s">
        <v>38</v>
      </c>
      <c r="X28"/>
      <c r="Y28"/>
      <c r="Z28"/>
      <c r="AA28"/>
      <c r="AB28"/>
      <c r="AC28"/>
      <c r="AD28"/>
      <c r="AE28"/>
      <c r="AF28"/>
    </row>
    <row r="29" spans="1:32" x14ac:dyDescent="0.25">
      <c r="A29" t="s">
        <v>37</v>
      </c>
      <c r="X29"/>
      <c r="Y29"/>
      <c r="Z29"/>
      <c r="AA29"/>
      <c r="AB29"/>
      <c r="AC29"/>
      <c r="AD29"/>
      <c r="AE29"/>
      <c r="AF29"/>
    </row>
    <row r="30" spans="1:32" x14ac:dyDescent="0.25">
      <c r="X30"/>
      <c r="Y30"/>
      <c r="Z30"/>
      <c r="AA30"/>
      <c r="AB30"/>
      <c r="AC30"/>
      <c r="AD30"/>
      <c r="AE30"/>
      <c r="AF30"/>
    </row>
    <row r="31" spans="1:32" x14ac:dyDescent="0.25">
      <c r="A31" t="s">
        <v>16</v>
      </c>
      <c r="X31"/>
      <c r="Y31"/>
      <c r="Z31"/>
      <c r="AA31"/>
      <c r="AB31"/>
      <c r="AC31"/>
      <c r="AD31"/>
      <c r="AE31"/>
      <c r="AF31"/>
    </row>
    <row r="32" spans="1:32" x14ac:dyDescent="0.25">
      <c r="A32" t="s">
        <v>17</v>
      </c>
      <c r="X32"/>
      <c r="Y32"/>
      <c r="Z32"/>
      <c r="AA32"/>
      <c r="AB32"/>
      <c r="AC32"/>
      <c r="AD32"/>
      <c r="AE32"/>
      <c r="AF32"/>
    </row>
    <row r="33" spans="1:32" x14ac:dyDescent="0.25">
      <c r="A33" t="s">
        <v>18</v>
      </c>
      <c r="X33"/>
      <c r="Y33"/>
      <c r="Z33"/>
      <c r="AA33"/>
      <c r="AB33"/>
      <c r="AC33"/>
      <c r="AD33"/>
      <c r="AE33"/>
      <c r="AF33"/>
    </row>
    <row r="34" spans="1:32" x14ac:dyDescent="0.25">
      <c r="A34" t="s">
        <v>19</v>
      </c>
      <c r="X34"/>
      <c r="Y34"/>
      <c r="Z34"/>
      <c r="AA34"/>
      <c r="AB34"/>
      <c r="AC34"/>
      <c r="AD34"/>
      <c r="AE34"/>
      <c r="AF34"/>
    </row>
    <row r="35" spans="1:32" x14ac:dyDescent="0.25">
      <c r="A35" t="s">
        <v>20</v>
      </c>
      <c r="X35"/>
      <c r="Y35"/>
      <c r="Z35"/>
      <c r="AA35"/>
      <c r="AB35"/>
      <c r="AC35"/>
      <c r="AD35"/>
      <c r="AE35"/>
      <c r="AF35"/>
    </row>
    <row r="36" spans="1:32" x14ac:dyDescent="0.25">
      <c r="A36" t="s">
        <v>21</v>
      </c>
      <c r="X36"/>
      <c r="Y36"/>
      <c r="Z36"/>
      <c r="AA36"/>
      <c r="AB36"/>
      <c r="AC36"/>
      <c r="AD36"/>
      <c r="AE36"/>
      <c r="AF36"/>
    </row>
    <row r="37" spans="1:32" x14ac:dyDescent="0.25">
      <c r="A37" t="s">
        <v>22</v>
      </c>
      <c r="X37"/>
      <c r="Y37"/>
      <c r="Z37"/>
      <c r="AA37"/>
      <c r="AB37"/>
      <c r="AC37"/>
      <c r="AD37"/>
      <c r="AE37"/>
      <c r="AF37"/>
    </row>
    <row r="38" spans="1:32" x14ac:dyDescent="0.25">
      <c r="A38" t="s">
        <v>23</v>
      </c>
      <c r="X38"/>
      <c r="Y38"/>
      <c r="Z38"/>
      <c r="AA38"/>
      <c r="AB38"/>
      <c r="AC38"/>
      <c r="AD38"/>
      <c r="AE38"/>
      <c r="AF38"/>
    </row>
    <row r="39" spans="1:32" x14ac:dyDescent="0.25">
      <c r="A39" t="s">
        <v>24</v>
      </c>
      <c r="X39"/>
      <c r="Y39"/>
      <c r="Z39"/>
      <c r="AA39"/>
      <c r="AB39"/>
      <c r="AC39"/>
      <c r="AD39"/>
      <c r="AE39"/>
      <c r="AF39"/>
    </row>
    <row r="40" spans="1:32" x14ac:dyDescent="0.25">
      <c r="X40"/>
      <c r="Y40"/>
      <c r="Z40"/>
      <c r="AA40"/>
      <c r="AB40"/>
      <c r="AC40"/>
      <c r="AD40"/>
      <c r="AE40"/>
      <c r="AF40"/>
    </row>
    <row r="41" spans="1:32" x14ac:dyDescent="0.25">
      <c r="A41" t="s">
        <v>25</v>
      </c>
      <c r="X41"/>
      <c r="Y41"/>
      <c r="Z41"/>
      <c r="AA41"/>
      <c r="AB41"/>
      <c r="AC41"/>
      <c r="AD41"/>
      <c r="AE41"/>
      <c r="AF41"/>
    </row>
    <row r="42" spans="1:32" x14ac:dyDescent="0.25">
      <c r="A42" t="s">
        <v>26</v>
      </c>
      <c r="X42"/>
      <c r="Y42"/>
      <c r="Z42"/>
      <c r="AA42"/>
      <c r="AB42"/>
      <c r="AC42"/>
      <c r="AD42"/>
      <c r="AE42"/>
      <c r="AF42"/>
    </row>
    <row r="43" spans="1:32" x14ac:dyDescent="0.25">
      <c r="A43" t="s">
        <v>27</v>
      </c>
      <c r="X43"/>
      <c r="Y43"/>
      <c r="Z43"/>
      <c r="AA43"/>
      <c r="AB43"/>
      <c r="AC43"/>
      <c r="AD43"/>
      <c r="AE43"/>
      <c r="AF43"/>
    </row>
    <row r="44" spans="1:32" x14ac:dyDescent="0.25">
      <c r="A44" t="s">
        <v>28</v>
      </c>
      <c r="X44"/>
      <c r="Y44"/>
      <c r="Z44"/>
      <c r="AA44"/>
      <c r="AB44"/>
      <c r="AC44"/>
      <c r="AD44"/>
      <c r="AE44"/>
      <c r="AF44"/>
    </row>
    <row r="45" spans="1:32" x14ac:dyDescent="0.25">
      <c r="A45" t="s">
        <v>29</v>
      </c>
      <c r="X45"/>
      <c r="Y45"/>
      <c r="Z45"/>
      <c r="AA45"/>
      <c r="AB45"/>
      <c r="AC45"/>
      <c r="AD45"/>
      <c r="AE45"/>
      <c r="AF45"/>
    </row>
    <row r="46" spans="1:32" x14ac:dyDescent="0.25">
      <c r="A46" t="s">
        <v>30</v>
      </c>
      <c r="X46"/>
      <c r="Y46"/>
      <c r="Z46"/>
      <c r="AA46"/>
      <c r="AB46"/>
      <c r="AC46"/>
      <c r="AD46"/>
      <c r="AE46"/>
      <c r="AF46"/>
    </row>
    <row r="47" spans="1:32" x14ac:dyDescent="0.25">
      <c r="A47" t="s">
        <v>31</v>
      </c>
      <c r="X47"/>
      <c r="Y47"/>
      <c r="Z47"/>
      <c r="AA47"/>
      <c r="AB47"/>
      <c r="AC47"/>
      <c r="AD47"/>
      <c r="AE47"/>
      <c r="AF47"/>
    </row>
    <row r="48" spans="1:32" x14ac:dyDescent="0.25">
      <c r="A48" t="s">
        <v>32</v>
      </c>
      <c r="X48"/>
      <c r="Y48"/>
      <c r="Z48"/>
      <c r="AA48"/>
      <c r="AB48"/>
      <c r="AC48"/>
      <c r="AD48"/>
      <c r="AE48"/>
      <c r="AF48"/>
    </row>
    <row r="49" spans="1:32" x14ac:dyDescent="0.25">
      <c r="A49" t="s">
        <v>33</v>
      </c>
      <c r="X49"/>
      <c r="Y49"/>
      <c r="Z49"/>
      <c r="AA49"/>
      <c r="AB49"/>
      <c r="AC49"/>
      <c r="AD49"/>
      <c r="AE49"/>
      <c r="AF49"/>
    </row>
    <row r="50" spans="1:32" x14ac:dyDescent="0.25">
      <c r="X50"/>
      <c r="Y50"/>
      <c r="Z50"/>
      <c r="AA50"/>
      <c r="AB50"/>
      <c r="AC50"/>
      <c r="AD50"/>
      <c r="AE50"/>
      <c r="AF50"/>
    </row>
    <row r="51" spans="1:32" x14ac:dyDescent="0.25">
      <c r="X51"/>
      <c r="Y51"/>
      <c r="Z51"/>
      <c r="AA51"/>
      <c r="AB51"/>
      <c r="AC51"/>
      <c r="AD51"/>
      <c r="AE51"/>
      <c r="AF51"/>
    </row>
    <row r="52" spans="1:32" x14ac:dyDescent="0.25">
      <c r="X52"/>
      <c r="Y52"/>
      <c r="Z52"/>
      <c r="AA52"/>
      <c r="AB52"/>
      <c r="AC52"/>
      <c r="AD52"/>
      <c r="AE52"/>
      <c r="AF52"/>
    </row>
    <row r="53" spans="1:32" x14ac:dyDescent="0.25">
      <c r="X53"/>
      <c r="Y53"/>
      <c r="Z53"/>
      <c r="AA53"/>
      <c r="AB53"/>
      <c r="AC53"/>
      <c r="AD53"/>
      <c r="AE53"/>
      <c r="AF53"/>
    </row>
    <row r="54" spans="1:32" x14ac:dyDescent="0.25">
      <c r="X54"/>
      <c r="Y54"/>
      <c r="Z54"/>
      <c r="AA54"/>
      <c r="AB54"/>
      <c r="AC54"/>
      <c r="AD54"/>
      <c r="AE54"/>
      <c r="AF54"/>
    </row>
    <row r="55" spans="1:32" x14ac:dyDescent="0.25">
      <c r="X55"/>
      <c r="Y55"/>
      <c r="Z55"/>
      <c r="AA55"/>
      <c r="AB55"/>
      <c r="AC55"/>
      <c r="AD55"/>
      <c r="AE55"/>
      <c r="AF55"/>
    </row>
    <row r="56" spans="1:32" x14ac:dyDescent="0.25">
      <c r="X56"/>
      <c r="Y56"/>
      <c r="Z56"/>
      <c r="AA56"/>
      <c r="AB56"/>
      <c r="AC56"/>
      <c r="AD56"/>
      <c r="AE56"/>
      <c r="AF56"/>
    </row>
    <row r="57" spans="1:32" x14ac:dyDescent="0.25">
      <c r="X57"/>
      <c r="Y57"/>
      <c r="Z57"/>
      <c r="AA57"/>
      <c r="AB57"/>
      <c r="AC57"/>
      <c r="AD57"/>
      <c r="AE57"/>
      <c r="AF57"/>
    </row>
    <row r="58" spans="1:32" x14ac:dyDescent="0.25">
      <c r="X58"/>
      <c r="Y58"/>
      <c r="Z58"/>
      <c r="AA58"/>
      <c r="AB58"/>
      <c r="AC58"/>
      <c r="AD58"/>
      <c r="AE58"/>
      <c r="AF58"/>
    </row>
    <row r="59" spans="1:32" x14ac:dyDescent="0.25">
      <c r="X59"/>
      <c r="Y59"/>
      <c r="Z59"/>
      <c r="AA59"/>
      <c r="AB59"/>
      <c r="AC59"/>
      <c r="AD59"/>
      <c r="AE59"/>
      <c r="AF59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dcterms:created xsi:type="dcterms:W3CDTF">2012-09-26T05:01:35Z</dcterms:created>
  <dcterms:modified xsi:type="dcterms:W3CDTF">2013-11-21T23:56:23Z</dcterms:modified>
</cp:coreProperties>
</file>